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576" windowHeight="9900" tabRatio="935"/>
  </bookViews>
  <sheets>
    <sheet name="5012" sheetId="28" r:id="rId1"/>
  </sheets>
  <calcPr calcId="125725"/>
</workbook>
</file>

<file path=xl/calcChain.xml><?xml version="1.0" encoding="utf-8"?>
<calcChain xmlns="http://schemas.openxmlformats.org/spreadsheetml/2006/main">
  <c r="K141" i="28"/>
  <c r="I141"/>
  <c r="K112"/>
  <c r="I112"/>
  <c r="C36"/>
  <c r="F176"/>
  <c r="F174"/>
  <c r="F170"/>
  <c r="F166"/>
  <c r="F165"/>
  <c r="F164"/>
  <c r="I156"/>
  <c r="H156"/>
  <c r="E156"/>
  <c r="I155"/>
  <c r="H155"/>
  <c r="E155"/>
  <c r="H154"/>
  <c r="E154"/>
  <c r="I153"/>
  <c r="H153"/>
  <c r="E153"/>
  <c r="I152"/>
  <c r="H152"/>
  <c r="E152"/>
  <c r="I151"/>
  <c r="H151"/>
  <c r="E151"/>
  <c r="K151" s="1"/>
  <c r="I150"/>
  <c r="H150"/>
  <c r="E150"/>
  <c r="I149"/>
  <c r="H149"/>
  <c r="E149"/>
  <c r="I148"/>
  <c r="H148"/>
  <c r="E148"/>
  <c r="I147"/>
  <c r="H147"/>
  <c r="E147"/>
  <c r="K147" s="1"/>
  <c r="I146"/>
  <c r="H146"/>
  <c r="E146"/>
  <c r="I145"/>
  <c r="H145"/>
  <c r="E145"/>
  <c r="I143"/>
  <c r="H143"/>
  <c r="E143"/>
  <c r="H142"/>
  <c r="E142"/>
  <c r="H141"/>
  <c r="E141"/>
  <c r="I140"/>
  <c r="H140"/>
  <c r="E140"/>
  <c r="K140" s="1"/>
  <c r="I139"/>
  <c r="H139"/>
  <c r="E139"/>
  <c r="I138"/>
  <c r="H138"/>
  <c r="E138"/>
  <c r="E137"/>
  <c r="I136"/>
  <c r="H136"/>
  <c r="E136"/>
  <c r="I134"/>
  <c r="H134"/>
  <c r="E134"/>
  <c r="H133"/>
  <c r="E133"/>
  <c r="I132"/>
  <c r="H132"/>
  <c r="E132"/>
  <c r="I131"/>
  <c r="H131"/>
  <c r="E131"/>
  <c r="I130"/>
  <c r="H130"/>
  <c r="E130"/>
  <c r="I129"/>
  <c r="H129"/>
  <c r="E129"/>
  <c r="I128"/>
  <c r="H128"/>
  <c r="E128"/>
  <c r="I127"/>
  <c r="H127"/>
  <c r="E127"/>
  <c r="I125"/>
  <c r="H125"/>
  <c r="E125"/>
  <c r="H124"/>
  <c r="E124"/>
  <c r="I123"/>
  <c r="H123"/>
  <c r="K123" s="1"/>
  <c r="E123"/>
  <c r="I122"/>
  <c r="H122"/>
  <c r="K122" s="1"/>
  <c r="E122"/>
  <c r="I121"/>
  <c r="H121"/>
  <c r="E121"/>
  <c r="I120"/>
  <c r="H120"/>
  <c r="E120"/>
  <c r="I119"/>
  <c r="H119"/>
  <c r="K119" s="1"/>
  <c r="E119"/>
  <c r="I118"/>
  <c r="H118"/>
  <c r="K118" s="1"/>
  <c r="E118"/>
  <c r="I114"/>
  <c r="H114"/>
  <c r="E114"/>
  <c r="H113"/>
  <c r="E113"/>
  <c r="H112"/>
  <c r="E112"/>
  <c r="I111"/>
  <c r="H111"/>
  <c r="E111"/>
  <c r="I110"/>
  <c r="H110"/>
  <c r="K110" s="1"/>
  <c r="E110"/>
  <c r="I109"/>
  <c r="H109"/>
  <c r="K109" s="1"/>
  <c r="E109"/>
  <c r="I108"/>
  <c r="H108"/>
  <c r="E108"/>
  <c r="I107"/>
  <c r="H107"/>
  <c r="E107"/>
  <c r="I103"/>
  <c r="H103"/>
  <c r="K103" s="1"/>
  <c r="E103"/>
  <c r="I94"/>
  <c r="H94"/>
  <c r="E94"/>
  <c r="I93"/>
  <c r="K93" s="1"/>
  <c r="H93"/>
  <c r="E93"/>
  <c r="I92"/>
  <c r="K92" s="1"/>
  <c r="H92"/>
  <c r="E92"/>
  <c r="I91"/>
  <c r="H91"/>
  <c r="E91"/>
  <c r="I90"/>
  <c r="K90" s="1"/>
  <c r="H90"/>
  <c r="E90"/>
  <c r="I89"/>
  <c r="K89" s="1"/>
  <c r="H89"/>
  <c r="E89"/>
  <c r="I88"/>
  <c r="H88"/>
  <c r="E88"/>
  <c r="I87"/>
  <c r="K87" s="1"/>
  <c r="H87"/>
  <c r="E87"/>
  <c r="I86"/>
  <c r="K86" s="1"/>
  <c r="H86"/>
  <c r="E86"/>
  <c r="I85"/>
  <c r="H85"/>
  <c r="E85"/>
  <c r="I84"/>
  <c r="K84" s="1"/>
  <c r="H84"/>
  <c r="E84"/>
  <c r="I83"/>
  <c r="K83" s="1"/>
  <c r="H83"/>
  <c r="E83"/>
  <c r="I80"/>
  <c r="K80" s="1"/>
  <c r="H80"/>
  <c r="E80"/>
  <c r="I79"/>
  <c r="K79" s="1"/>
  <c r="H79"/>
  <c r="E79"/>
  <c r="I78"/>
  <c r="K78" s="1"/>
  <c r="H78"/>
  <c r="E78"/>
  <c r="I77"/>
  <c r="K77" s="1"/>
  <c r="H77"/>
  <c r="E77"/>
  <c r="I76"/>
  <c r="K76" s="1"/>
  <c r="H76"/>
  <c r="E76"/>
  <c r="I75"/>
  <c r="K75" s="1"/>
  <c r="H75"/>
  <c r="E75"/>
  <c r="D74"/>
  <c r="C74"/>
  <c r="I73"/>
  <c r="K73" s="1"/>
  <c r="H73"/>
  <c r="E73"/>
  <c r="I70"/>
  <c r="K70" s="1"/>
  <c r="H70"/>
  <c r="E70"/>
  <c r="I69"/>
  <c r="K69" s="1"/>
  <c r="H69"/>
  <c r="E69"/>
  <c r="I68"/>
  <c r="K68" s="1"/>
  <c r="H68"/>
  <c r="E68"/>
  <c r="I67"/>
  <c r="K67" s="1"/>
  <c r="H67"/>
  <c r="E67"/>
  <c r="I66"/>
  <c r="K66" s="1"/>
  <c r="H66"/>
  <c r="E66"/>
  <c r="I65"/>
  <c r="K65" s="1"/>
  <c r="H65"/>
  <c r="E65"/>
  <c r="I64"/>
  <c r="K64" s="1"/>
  <c r="H64"/>
  <c r="E64"/>
  <c r="I63"/>
  <c r="K63" s="1"/>
  <c r="H63"/>
  <c r="E63"/>
  <c r="I60"/>
  <c r="K60" s="1"/>
  <c r="H60"/>
  <c r="E60"/>
  <c r="I59"/>
  <c r="K59" s="1"/>
  <c r="H59"/>
  <c r="E59"/>
  <c r="I58"/>
  <c r="H58"/>
  <c r="E58"/>
  <c r="I57"/>
  <c r="H57"/>
  <c r="E57"/>
  <c r="I56"/>
  <c r="K56" s="1"/>
  <c r="H56"/>
  <c r="E56"/>
  <c r="I55"/>
  <c r="K55" s="1"/>
  <c r="H55"/>
  <c r="E55"/>
  <c r="I54"/>
  <c r="H54"/>
  <c r="E54"/>
  <c r="I53"/>
  <c r="H53"/>
  <c r="E53"/>
  <c r="D43"/>
  <c r="E41"/>
  <c r="E40"/>
  <c r="E39"/>
  <c r="E38"/>
  <c r="D36"/>
  <c r="D31"/>
  <c r="I26"/>
  <c r="K26" s="1"/>
  <c r="H26"/>
  <c r="E26"/>
  <c r="I25"/>
  <c r="K25" s="1"/>
  <c r="H25"/>
  <c r="E25"/>
  <c r="I24"/>
  <c r="K24" s="1"/>
  <c r="H24"/>
  <c r="E24"/>
  <c r="I23"/>
  <c r="H23"/>
  <c r="E23"/>
  <c r="I22"/>
  <c r="K22" s="1"/>
  <c r="H22"/>
  <c r="E22"/>
  <c r="I21"/>
  <c r="H21"/>
  <c r="E21"/>
  <c r="I20"/>
  <c r="H20"/>
  <c r="E20"/>
  <c r="I19"/>
  <c r="K19" s="1"/>
  <c r="H19"/>
  <c r="E19"/>
  <c r="I16"/>
  <c r="K16" s="1"/>
  <c r="H16"/>
  <c r="E16"/>
  <c r="K156" l="1"/>
  <c r="K134"/>
  <c r="K111"/>
  <c r="K128"/>
  <c r="K129"/>
  <c r="K132"/>
  <c r="K88"/>
  <c r="K153"/>
  <c r="K155"/>
  <c r="K145"/>
  <c r="K148"/>
  <c r="K152"/>
  <c r="K149"/>
  <c r="K146"/>
  <c r="K150"/>
  <c r="K143"/>
  <c r="K138"/>
  <c r="K139"/>
  <c r="K136"/>
  <c r="K130"/>
  <c r="K127"/>
  <c r="K131"/>
  <c r="K125"/>
  <c r="K120"/>
  <c r="K121"/>
  <c r="K107"/>
  <c r="K108"/>
  <c r="K114"/>
  <c r="K94"/>
  <c r="K85"/>
  <c r="K91"/>
  <c r="I74"/>
  <c r="K53"/>
  <c r="K57"/>
  <c r="K58"/>
  <c r="K54"/>
  <c r="E36"/>
  <c r="H74"/>
  <c r="K23"/>
  <c r="H137"/>
  <c r="K137" s="1"/>
  <c r="E74"/>
  <c r="K20"/>
  <c r="K21"/>
  <c r="K74"/>
  <c r="I137"/>
</calcChain>
</file>

<file path=xl/sharedStrings.xml><?xml version="1.0" encoding="utf-8"?>
<sst xmlns="http://schemas.openxmlformats.org/spreadsheetml/2006/main" count="310" uniqueCount="186">
  <si>
    <t xml:space="preserve">Додаток </t>
  </si>
  <si>
    <t>до Методичних рекомендацій щодо здійснення оцінки ефективності бюджетних програм</t>
  </si>
  <si>
    <t>Оцінка ефективності бюджетної програми за 2018 рік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</si>
  <si>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</si>
  <si>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</si>
  <si>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</si>
  <si>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</si>
  <si>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</si>
  <si>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</si>
  <si>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</si>
  <si>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</si>
  <si>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</si>
  <si>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</si>
  <si>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</si>
  <si>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</si>
  <si>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</si>
  <si>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</si>
  <si>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</si>
  <si>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</si>
  <si>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</si>
  <si>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</si>
  <si>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</si>
  <si>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</si>
  <si>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</si>
  <si>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</si>
  <si>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</si>
  <si>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</si>
  <si>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</si>
  <si>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</si>
  <si>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</si>
  <si>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</si>
  <si>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</si>
  <si>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</si>
  <si>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</si>
  <si>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</si>
  <si>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</si>
  <si>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</si>
  <si>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</si>
  <si>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</si>
  <si>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</si>
  <si>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</si>
  <si>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</si>
  <si>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</si>
  <si>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</si>
  <si>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</si>
  <si>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</si>
  <si>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</si>
  <si>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</si>
  <si>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</si>
  <si>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</si>
  <si>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</si>
  <si>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</si>
  <si>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</si>
  <si>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</si>
  <si>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5.1 «Виконання бюджетної програми за напрямами використання бюджетних коштів»:                                                    (тис. 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</si>
  <si>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</si>
  <si>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</si>
  <si>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</si>
  <si>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>5.2 «Виконання бюджетної програми за джерелами надходжень спеціального фонду»                     (тис грн..)</t>
  </si>
  <si>
    <t xml:space="preserve">Відділ з питань фізичної культури та спорту Ніжинської міської ради </t>
  </si>
  <si>
    <t>Головний бухгалтер</t>
  </si>
  <si>
    <t>Л. Б. Корнієнко</t>
  </si>
  <si>
    <t>Пояснення причин наявності залишку надходжень спеціального фонду, в т.ч. власних надходжень бюджетних установ та інших надходжень, на початок рок</t>
  </si>
  <si>
    <t>динаміка кількості спортсменів, які беруть участь у регіональних змаганнях, порівняно з минулим роком</t>
  </si>
  <si>
    <t>у тому числі динаміка кіль-сті спортсменів, які посіли призові місця у вказаних змаганнях, порівняно з минулим роком</t>
  </si>
  <si>
    <t>Пояснення причин відхилень фактичних обсягів надходжень від планових</t>
  </si>
  <si>
    <t>Аналіз бюджетної програми показав, що кошти  використані за призначенням.</t>
  </si>
  <si>
    <t>-</t>
  </si>
  <si>
    <t>Проведення навчально-тренувальних зборів і змагань з неолімпійських видів спорту</t>
  </si>
  <si>
    <t>Забезпечення розвитку неолімпійських видів спорт</t>
  </si>
  <si>
    <t>Організація і проведення регіональних змагань з неолімпійських видів спорту</t>
  </si>
  <si>
    <t>Проведення навчально-тренувальних зборів з неолімпійських видів спорту з підготовки до  змагань</t>
  </si>
  <si>
    <t>Проведення навчально-тренувальних зборів з неолімпійських видів спорту з підготовки до обласних змагань</t>
  </si>
  <si>
    <t>Представлення спортивних досягнень спортсменами на обласних змаганнях з неолімпійських видів спорту</t>
  </si>
  <si>
    <t>Проведення навчально-тренувальних зборів з неолімпійських видів спорту з підготовки до всеукраїнських змагань</t>
  </si>
  <si>
    <t>Представлення спортивних досягнень спортсменами на всеукраїнських змаганнях з неолімпійських видів спорту</t>
  </si>
  <si>
    <t>Проведення навчально-тренувальних зборів з неолімпійських видів спорту з підготовки до міжнародних змагань</t>
  </si>
  <si>
    <t>Представлення спортивних досягнень спортсменами на міжнародних змаганнях з неолімпійських видів спорту</t>
  </si>
  <si>
    <t>кількість регіональних змагань з неолімпійських видів спорту</t>
  </si>
  <si>
    <t>кількість навчально-тренувальних зборів з неолімпійських видів спорту з підготовки до регіональних змагань</t>
  </si>
  <si>
    <t>кількість навчально-тренувальних зборів з неолімпійських видів спорту з підготовки до обласних змагань</t>
  </si>
  <si>
    <t xml:space="preserve">кількість обласних змагань з неолімпійських видів спорту, в яких беруть участь спортсмени </t>
  </si>
  <si>
    <t>кількість навчально-тренувальних зборів з неолімпійських видів спорту з підготовки до всеукраїнських змагань</t>
  </si>
  <si>
    <t xml:space="preserve">кількість всеукраїнських змагань з неолімпійських видів спорту, в яких беруть участь спортсмени </t>
  </si>
  <si>
    <t>кількість навчально-тренувальних зборів з неолімпійських видів спорту з підготовки до міжнародних змагань</t>
  </si>
  <si>
    <t xml:space="preserve">кількість міжнародних змагань з неолімпійських видів спорту, в яких беруть участь спортсмени </t>
  </si>
  <si>
    <t>кількість людино-днів участі у регіональних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</si>
  <si>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регіональних змагань</t>
  </si>
  <si>
    <t>кількість людино-днів навчально-тренувальних зборів з неолімпійських видів спорту з підготовки до обласних змагань</t>
  </si>
  <si>
    <t>кількість спортсменів, які беруть участь у обласних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</si>
  <si>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всеукраїнських змагань</t>
  </si>
  <si>
    <t>кількість спортсменів, які беруть участь у всеукраїнських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</si>
  <si>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міжнародних змагань</t>
  </si>
  <si>
    <t>кількість спортсменів, які беруть участь у міжнародних змаганнях з неолімпійських видів спорту</t>
  </si>
  <si>
    <t>середні витрати на один людино-день участі у регіональних змаганнях з неолімпійських видів спорту, грн.</t>
  </si>
  <si>
    <t>середні витрати на один людино-день навчально-тренувальних зборів з неолімпійських видів спорту з підготовки до регіональних змагань, грн.</t>
  </si>
  <si>
    <t>середні витрати на один людино-день навчально-тренувальних зборів з неолімпійських видів спорту з підготовки до обласних змагань, грн.</t>
  </si>
  <si>
    <t>середні витрати на забезпечення участі (проїзд, добові в дорозі) одного спортсмена у обласних змаганнях з неолімпійських видів спорту, грн.</t>
  </si>
  <si>
    <t>середні витрати на один людино-день навчально-тренувальних зборів з неолімпійських видів спорту з підготовки до всеукраїнських змагань, грн.</t>
  </si>
  <si>
    <t>середні витрати на забезпечення участі (проїзд, добові в дорозі) одного спортсмена у всеукраїнських змаганнях з неолімпійських видів спорту, грн.</t>
  </si>
  <si>
    <t>середні витрати на один людино-день навчально-тренувальних зборів з неолімпійських видів спорту з підготовки до міжнародних змагань, грн.</t>
  </si>
  <si>
    <t>середні витрати на забезпечення участі (проїзд, добові в дорозі) одного у міжнародних змаганнях з неолімпійських видів спорту, грн.</t>
  </si>
  <si>
    <t>динаміка кількості навчально-тренувальних зборів з неолімпійських видів спорту з підготовки до регіональних змагань порівняно з минулим роком</t>
  </si>
  <si>
    <t>динаміка кількості навчально-тренувальних зборів з неолімпійських видів спорту з підготовки до обласних змагань порівняно з минулим роком</t>
  </si>
  <si>
    <t>динаміка кількості спортсменів регіону, які посіли призові місця у обласних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</si>
  <si>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обласних змаганнях з неолімпійських видів спорту</t>
  </si>
  <si>
    <t>динаміка кількості навчально-тренувальних зборів з неолімпійських видів спорту з підготовки до всеукраїнських змагань порівняно з минулим роком</t>
  </si>
  <si>
    <t>динаміка кількості спортсменів регіону, які посіли призові місця у всеукраїнських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</si>
  <si>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всеукраїнських змаганнях з неолімпійських видів спорту</t>
  </si>
  <si>
    <t>динаміка кількості навчально-тренувальних зборів з неолімпійських видів спорту з підготовки до міжнародних змагань порівняно з минулим роком</t>
  </si>
  <si>
    <t>динаміка кількості спортсменів регіону, які посіли призові місця у міжнародних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</si>
  <si>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міжнародних змаганнях з неолімпійських видів спорту</t>
  </si>
  <si>
    <t xml:space="preserve">У порівнянні з 2017 роком збільшено кошторисні  призначення на виконання завдань даної програми. </t>
  </si>
  <si>
    <t>Відхилення показників поточного року до показників попереднього року пояснюється: здебільшого зменшенням людино-днів з проведення різних спортивних заходів та кількості учасників в них, що пояснюється затвердженням розпорядження голови облдержадміністрації від 15.08.2017 р. "Про затвердження норм витрат на проведення спортивних заходів місцевого рівня", відповідно до якого витрати на спортивні заходи зросли, що й спостерігається.Одже, щоб проводити спортивні заходи відповідно до вказаного розпорядження в межах затверджених лімітів довелося по можливості зменшувати кількість таких заходів та кількість учасників в них віддаючи перевагу спортсменам, які показали кращі результати у минулих періодах.</t>
  </si>
  <si>
    <r>
      <rPr>
        <sz val="12"/>
        <color theme="1"/>
        <rFont val="Times New Roman"/>
        <family val="1"/>
        <charset val="204"/>
      </rPr>
      <t>№ з/п</t>
    </r>
  </si>
  <si>
    <r>
      <rPr>
        <sz val="12"/>
        <color theme="1"/>
        <rFont val="Times New Roman"/>
        <family val="1"/>
        <charset val="204"/>
      </rPr>
      <t>Показники</t>
    </r>
  </si>
  <si>
    <r>
      <rPr>
        <sz val="12"/>
        <color theme="1"/>
        <rFont val="Times New Roman"/>
        <family val="1"/>
        <charset val="204"/>
      </rPr>
      <t>План з урахуванням змін</t>
    </r>
  </si>
  <si>
    <r>
      <rPr>
        <sz val="12"/>
        <color theme="1"/>
        <rFont val="Times New Roman"/>
        <family val="1"/>
        <charset val="204"/>
      </rPr>
      <t>Виконано</t>
    </r>
  </si>
  <si>
    <r>
      <rPr>
        <sz val="12"/>
        <color theme="1"/>
        <rFont val="Times New Roman"/>
        <family val="1"/>
        <charset val="204"/>
      </rPr>
      <t>Відхилення</t>
    </r>
  </si>
  <si>
    <r>
      <rPr>
        <sz val="11"/>
        <color theme="1"/>
        <rFont val="Times New Roman"/>
        <family val="1"/>
        <charset val="204"/>
      </rPr>
      <t>1</t>
    </r>
  </si>
  <si>
    <r>
      <rPr>
        <sz val="12"/>
        <color theme="1"/>
        <rFont val="Times New Roman"/>
        <family val="1"/>
        <charset val="204"/>
      </rPr>
      <t>В т.ч.</t>
    </r>
  </si>
  <si>
    <r>
      <rPr>
        <sz val="11"/>
        <color theme="1"/>
        <rFont val="Times New Roman"/>
        <family val="1"/>
        <charset val="204"/>
      </rPr>
      <t>№ з/п</t>
    </r>
  </si>
  <si>
    <r>
      <rPr>
        <sz val="11"/>
        <color theme="1"/>
        <rFont val="Times New Roman"/>
        <family val="1"/>
        <charset val="204"/>
      </rPr>
      <t>Показники</t>
    </r>
  </si>
  <si>
    <r>
      <rPr>
        <sz val="11"/>
        <color theme="1"/>
        <rFont val="Times New Roman"/>
        <family val="1"/>
        <charset val="204"/>
      </rPr>
      <t>Залишок на початок року</t>
    </r>
  </si>
  <si>
    <r>
      <rPr>
        <sz val="11"/>
        <color theme="1"/>
        <rFont val="Times New Roman"/>
        <family val="1"/>
        <charset val="204"/>
      </rPr>
      <t>х</t>
    </r>
  </si>
  <si>
    <r>
      <rPr>
        <sz val="11"/>
        <color theme="1"/>
        <rFont val="Times New Roman"/>
        <family val="1"/>
        <charset val="204"/>
      </rPr>
      <t>В т.ч.</t>
    </r>
  </si>
  <si>
    <r>
      <rPr>
        <sz val="11"/>
        <color theme="1"/>
        <rFont val="Times New Roman"/>
        <family val="1"/>
        <charset val="204"/>
      </rPr>
      <t>1.1</t>
    </r>
  </si>
  <si>
    <r>
      <rPr>
        <sz val="11"/>
        <color theme="1"/>
        <rFont val="Times New Roman"/>
        <family val="1"/>
        <charset val="204"/>
      </rPr>
      <t>Власних надходжень</t>
    </r>
  </si>
  <si>
    <r>
      <rPr>
        <sz val="11"/>
        <color theme="1"/>
        <rFont val="Times New Roman"/>
        <family val="1"/>
        <charset val="204"/>
      </rPr>
      <t>1.2</t>
    </r>
  </si>
  <si>
    <r>
      <rPr>
        <sz val="11"/>
        <color theme="1"/>
        <rFont val="Times New Roman"/>
        <family val="1"/>
        <charset val="204"/>
      </rPr>
      <t>Інших надходжень</t>
    </r>
  </si>
  <si>
    <r>
      <rPr>
        <sz val="11"/>
        <color theme="1"/>
        <rFont val="Times New Roman"/>
        <family val="1"/>
        <charset val="204"/>
      </rPr>
      <t>2</t>
    </r>
  </si>
  <si>
    <r>
      <rPr>
        <sz val="11"/>
        <color theme="1"/>
        <rFont val="Times New Roman"/>
        <family val="1"/>
        <charset val="204"/>
      </rPr>
      <t>Надходження</t>
    </r>
  </si>
  <si>
    <r>
      <rPr>
        <sz val="11"/>
        <color theme="1"/>
        <rFont val="Times New Roman"/>
        <family val="1"/>
        <charset val="204"/>
      </rPr>
      <t>2.1</t>
    </r>
  </si>
  <si>
    <r>
      <rPr>
        <sz val="11"/>
        <color theme="1"/>
        <rFont val="Times New Roman"/>
        <family val="1"/>
        <charset val="204"/>
      </rPr>
      <t>2.2</t>
    </r>
  </si>
  <si>
    <r>
      <rPr>
        <sz val="11"/>
        <color theme="1"/>
        <rFont val="Times New Roman"/>
        <family val="1"/>
        <charset val="204"/>
      </rPr>
      <t>Надходження позик</t>
    </r>
  </si>
  <si>
    <r>
      <rPr>
        <sz val="11"/>
        <color theme="1"/>
        <rFont val="Times New Roman"/>
        <family val="1"/>
        <charset val="204"/>
      </rPr>
      <t>2.3</t>
    </r>
  </si>
  <si>
    <r>
      <rPr>
        <sz val="11"/>
        <color theme="1"/>
        <rFont val="Times New Roman"/>
        <family val="1"/>
        <charset val="204"/>
      </rPr>
      <t>Повернення кредитів</t>
    </r>
  </si>
  <si>
    <r>
      <rPr>
        <sz val="11"/>
        <color theme="1"/>
        <rFont val="Times New Roman"/>
        <family val="1"/>
        <charset val="204"/>
      </rPr>
      <t>2.4</t>
    </r>
  </si>
  <si>
    <r>
      <rPr>
        <sz val="11"/>
        <color theme="1"/>
        <rFont val="Times New Roman"/>
        <family val="1"/>
        <charset val="204"/>
      </rPr>
      <t>Інші надходження</t>
    </r>
  </si>
  <si>
    <r>
      <rPr>
        <sz val="11"/>
        <color theme="1"/>
        <rFont val="Times New Roman"/>
        <family val="1"/>
        <charset val="204"/>
      </rPr>
      <t>3</t>
    </r>
  </si>
  <si>
    <r>
      <rPr>
        <sz val="11"/>
        <color theme="1"/>
        <rFont val="Times New Roman"/>
        <family val="1"/>
        <charset val="204"/>
      </rPr>
      <t>Залишок на кінець року</t>
    </r>
  </si>
  <si>
    <r>
      <rPr>
        <sz val="11"/>
        <color theme="1"/>
        <rFont val="Times New Roman"/>
        <family val="1"/>
        <charset val="204"/>
      </rPr>
      <t>3.1</t>
    </r>
  </si>
  <si>
    <r>
      <rPr>
        <sz val="11"/>
        <color theme="1"/>
        <rFont val="Times New Roman"/>
        <family val="1"/>
        <charset val="204"/>
      </rPr>
      <t>3.2</t>
    </r>
  </si>
  <si>
    <r>
      <rPr>
        <sz val="11"/>
        <color theme="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</si>
  <si>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theme="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</si>
  <si>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theme="1"/>
        <rFont val="Times New Roman"/>
        <family val="1"/>
        <charset val="204"/>
      </rPr>
      <t>Відхилення</t>
    </r>
  </si>
  <si>
    <r>
      <rPr>
        <b/>
        <sz val="11"/>
        <color theme="1"/>
        <rFont val="Times New Roman"/>
        <family val="1"/>
        <charset val="204"/>
      </rPr>
      <t>1</t>
    </r>
  </si>
  <si>
    <r>
      <rPr>
        <b/>
        <sz val="11"/>
        <color theme="1"/>
        <rFont val="Times New Roman"/>
        <family val="1"/>
        <charset val="204"/>
      </rPr>
      <t>затрат</t>
    </r>
  </si>
  <si>
    <r>
      <rPr>
        <b/>
        <sz val="11"/>
        <color theme="1"/>
        <rFont val="Times New Roman"/>
        <family val="1"/>
        <charset val="204"/>
      </rPr>
      <t>2</t>
    </r>
  </si>
  <si>
    <r>
      <rPr>
        <b/>
        <sz val="11"/>
        <color theme="1"/>
        <rFont val="Times New Roman"/>
        <family val="1"/>
        <charset val="204"/>
      </rPr>
      <t>продукту</t>
    </r>
  </si>
  <si>
    <r>
      <rPr>
        <b/>
        <sz val="11"/>
        <color theme="1"/>
        <rFont val="Times New Roman"/>
        <family val="1"/>
        <charset val="204"/>
      </rPr>
      <t>3</t>
    </r>
  </si>
  <si>
    <r>
      <rPr>
        <b/>
        <sz val="11"/>
        <color theme="1"/>
        <rFont val="Times New Roman"/>
        <family val="1"/>
        <charset val="204"/>
      </rPr>
      <t>ефективності</t>
    </r>
  </si>
  <si>
    <r>
      <rPr>
        <sz val="11"/>
        <color theme="1"/>
        <rFont val="Times New Roman"/>
        <family val="1"/>
        <charset val="204"/>
      </rPr>
      <t>Попередній рік</t>
    </r>
  </si>
  <si>
    <r>
      <rPr>
        <sz val="11"/>
        <color theme="1"/>
        <rFont val="Times New Roman"/>
        <family val="1"/>
        <charset val="204"/>
      </rPr>
      <t>Звітний рік</t>
    </r>
  </si>
  <si>
    <r>
      <rPr>
        <sz val="11"/>
        <color theme="1"/>
        <rFont val="Times New Roman"/>
        <family val="1"/>
        <charset val="204"/>
      </rPr>
      <t>Видатки (надані кредити)</t>
    </r>
  </si>
  <si>
    <r>
      <rPr>
        <sz val="11"/>
        <color theme="1"/>
        <rFont val="Times New Roman"/>
        <family val="1"/>
        <charset val="204"/>
      </rPr>
      <t>Код</t>
    </r>
  </si>
  <si>
    <r>
      <rPr>
        <sz val="11"/>
        <color theme="1"/>
        <rFont val="Times New Roman"/>
        <family val="1"/>
        <charset val="204"/>
      </rPr>
      <t>4</t>
    </r>
  </si>
  <si>
    <r>
      <rPr>
        <sz val="11"/>
        <color theme="1"/>
        <rFont val="Times New Roman"/>
        <family val="1"/>
        <charset val="204"/>
      </rPr>
      <t>5</t>
    </r>
  </si>
  <si>
    <r>
      <rPr>
        <sz val="11"/>
        <color theme="1"/>
        <rFont val="Times New Roman"/>
        <family val="1"/>
        <charset val="204"/>
      </rPr>
      <t>6=5-4</t>
    </r>
  </si>
  <si>
    <r>
      <rPr>
        <sz val="11"/>
        <color theme="1"/>
        <rFont val="Times New Roman"/>
        <family val="1"/>
        <charset val="204"/>
      </rPr>
      <t>7</t>
    </r>
  </si>
  <si>
    <r>
      <rPr>
        <sz val="11"/>
        <color theme="1"/>
        <rFont val="Times New Roman"/>
        <family val="1"/>
        <charset val="204"/>
      </rPr>
      <t>8=3-7</t>
    </r>
  </si>
  <si>
    <r>
      <rPr>
        <sz val="11"/>
        <color theme="1"/>
        <rFont val="Times New Roman"/>
        <family val="1"/>
        <charset val="204"/>
      </rPr>
      <t>1.</t>
    </r>
  </si>
  <si>
    <r>
      <rPr>
        <sz val="11"/>
        <color theme="1"/>
        <rFont val="Times New Roman"/>
        <family val="1"/>
        <charset val="204"/>
      </rPr>
      <t>Надходження, всього:</t>
    </r>
  </si>
  <si>
    <r>
      <rPr>
        <sz val="11"/>
        <color theme="1"/>
        <rFont val="Times New Roman"/>
        <family val="1"/>
        <charset val="204"/>
      </rPr>
      <t>Бюджет розвитку за джерелами</t>
    </r>
  </si>
  <si>
    <r>
      <rPr>
        <sz val="11"/>
        <color theme="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</si>
  <si>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theme="1"/>
        <rFont val="Times New Roman"/>
        <family val="1"/>
        <charset val="204"/>
      </rPr>
      <t>Запозичення до бюджету</t>
    </r>
  </si>
  <si>
    <r>
      <rPr>
        <sz val="11"/>
        <color theme="1"/>
        <rFont val="Times New Roman"/>
        <family val="1"/>
        <charset val="204"/>
      </rPr>
      <t>Інші джерела</t>
    </r>
  </si>
  <si>
    <r>
      <rPr>
        <sz val="11"/>
        <color theme="1"/>
        <rFont val="Times New Roman"/>
        <family val="1"/>
        <charset val="204"/>
      </rPr>
      <t>Видатки бюджету розвитку всього:</t>
    </r>
  </si>
  <si>
    <r>
      <rPr>
        <sz val="11"/>
        <color theme="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</si>
  <si>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theme="1"/>
        <rFont val="Times New Roman"/>
        <family val="1"/>
        <charset val="204"/>
      </rPr>
      <t>Всього за інцест.проектами</t>
    </r>
  </si>
  <si>
    <r>
      <rPr>
        <sz val="11"/>
        <color theme="1"/>
        <rFont val="Times New Roman"/>
        <family val="1"/>
        <charset val="204"/>
      </rPr>
      <t>Інвестиційний проект (програма )1</t>
    </r>
  </si>
  <si>
    <r>
      <rPr>
        <sz val="11"/>
        <color theme="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</si>
  <si>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theme="1"/>
        <rFont val="Times New Roman"/>
        <family val="1"/>
        <charset val="204"/>
      </rPr>
      <t>Напрям спрямування коштів(об’ єкт)2</t>
    </r>
  </si>
  <si>
    <r>
      <rPr>
        <sz val="11"/>
        <color theme="1"/>
        <rFont val="Times New Roman"/>
        <family val="1"/>
        <charset val="204"/>
      </rPr>
      <t>Кап.видатки з утримання бюджетних установ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</si>
  <si>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theme="1"/>
        <rFont val="Times New Roman"/>
        <family val="1"/>
        <charset val="204"/>
      </rPr>
      <t>Фінансових порушень не виявлено.</t>
    </r>
  </si>
  <si>
    <r>
      <rPr>
        <b/>
        <sz val="11"/>
        <color theme="1"/>
        <rFont val="Times New Roman"/>
        <family val="1"/>
        <charset val="204"/>
      </rPr>
      <t>Довгострокових наслідків бюджетної програми</t>
    </r>
    <r>
      <rPr>
        <sz val="11"/>
        <color theme="1"/>
        <rFont val="Times New Roman"/>
        <family val="1"/>
        <charset val="204"/>
      </rPr>
      <t xml:space="preserve"> - </t>
    </r>
    <r>
      <rPr>
        <i/>
        <sz val="11"/>
        <color theme="1"/>
        <rFont val="Times New Roman"/>
        <family val="1"/>
        <charset val="204"/>
      </rPr>
      <t>Програма потребує постійної реалізації в наступних роках.</t>
    </r>
  </si>
  <si>
    <r>
      <t xml:space="preserve">Пояснення щодо розбіжностей між фактичними та плановими результативними показниками: </t>
    </r>
    <r>
      <rPr>
        <sz val="11"/>
        <color theme="1"/>
        <rFont val="Times New Roman"/>
        <family val="1"/>
        <charset val="204"/>
      </rPr>
      <t>Спостерігається невідповідність запланованих даних із фактом, оскільки з отриманням додаткових коштів впродовж 2018 року не вносилися зміни до календарного плану заходів,  що й вплинуло на показники у паспорті.</t>
    </r>
  </si>
  <si>
    <r>
      <t>5.7    «Стан фінансової дисципліни» :</t>
    </r>
    <r>
      <rPr>
        <i/>
        <sz val="11"/>
        <color theme="1"/>
        <rFont val="Times New Roman"/>
        <family val="1"/>
        <charset val="204"/>
      </rPr>
      <t xml:space="preserve"> Станом на 01.01.2019 р. наявна кредиторська заборгованість.</t>
    </r>
  </si>
  <si>
    <r>
      <rPr>
        <b/>
        <sz val="11"/>
        <color theme="1"/>
        <rFont val="Times New Roman"/>
        <family val="1"/>
        <charset val="204"/>
      </rPr>
      <t>актуальності бюджетної програми</t>
    </r>
    <r>
      <rPr>
        <i/>
        <sz val="11"/>
        <color theme="1"/>
        <rFont val="Times New Roman"/>
        <family val="1"/>
        <charset val="204"/>
      </rPr>
      <t xml:space="preserve"> - Програма розроблена для поширення та впровадження спортивного виховання серед населення міста. </t>
    </r>
  </si>
  <si>
    <r>
      <rPr>
        <b/>
        <sz val="11"/>
        <color theme="1"/>
        <rFont val="Times New Roman"/>
        <family val="1"/>
        <charset val="204"/>
      </rPr>
      <t>корисності бюджетної програми</t>
    </r>
    <r>
      <rPr>
        <sz val="11"/>
        <color theme="1"/>
        <rFont val="Times New Roman"/>
        <family val="1"/>
        <charset val="204"/>
      </rPr>
      <t xml:space="preserve"> - </t>
    </r>
    <r>
      <rPr>
        <i/>
        <sz val="11"/>
        <color theme="1"/>
        <rFont val="Times New Roman"/>
        <family val="1"/>
        <charset val="204"/>
      </rPr>
      <t>Реалізація даної програми забезпечує фізичне, психологічне та соціальне благополуччя серед громадян міста.</t>
    </r>
  </si>
  <si>
    <r>
      <rPr>
        <b/>
        <sz val="12"/>
        <color theme="1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color theme="1"/>
        <rFont val="Times New Roman"/>
        <family val="1"/>
        <charset val="204"/>
      </rPr>
      <t xml:space="preserve">Наявна кредиторська заборгованість станом на 01.01.2019 р. у сумі 1,49 тис. грн. </t>
    </r>
  </si>
  <si>
    <r>
      <rPr>
        <b/>
        <sz val="11"/>
        <color theme="1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1"/>
        <color theme="1"/>
        <rFont val="Times New Roman"/>
        <family val="1"/>
        <charset val="204"/>
      </rPr>
      <t xml:space="preserve"> С</t>
    </r>
    <r>
      <rPr>
        <i/>
        <sz val="11"/>
        <color theme="1"/>
        <rFont val="Times New Roman"/>
        <family val="1"/>
        <charset val="204"/>
      </rPr>
      <t>постерігається перерозподіл учасників та кількості НТЗ між різними спортивними заходами, що викликано виробничою необхідністю.</t>
    </r>
  </si>
  <si>
    <r>
      <t>Пояснення щодо розбіжностей між фактичними та плановими результативними показниками:</t>
    </r>
    <r>
      <rPr>
        <i/>
        <sz val="11"/>
        <color theme="1"/>
        <rFont val="Times New Roman"/>
        <family val="1"/>
        <charset val="204"/>
      </rPr>
      <t xml:space="preserve"> Здебільшого спостерігається позитивна динаміка щодо збільшення кількості проведених НТЗ та кількості учасників НТЗ і спортивних змагань, які посіли прозові місця, крім регіональних НТЗ та всеукраїнських заходів.
</t>
    </r>
  </si>
  <si>
    <r>
      <rPr>
        <b/>
        <sz val="11"/>
        <color theme="1"/>
        <rFont val="Times New Roman"/>
        <family val="1"/>
        <charset val="204"/>
      </rPr>
      <t xml:space="preserve">ефективності бюджетної програми </t>
    </r>
    <r>
      <rPr>
        <sz val="11"/>
        <color theme="1"/>
        <rFont val="Times New Roman"/>
        <family val="1"/>
        <charset val="204"/>
      </rPr>
      <t xml:space="preserve">- </t>
    </r>
    <r>
      <rPr>
        <i/>
        <sz val="11"/>
        <color theme="1"/>
        <rFont val="Times New Roman"/>
        <family val="1"/>
        <charset val="204"/>
      </rPr>
      <t xml:space="preserve"> Основні завдання, покладені на програму, виконані в повному обсязі . Виділені бюджетні асигнування у 2018 році надали можливість забезпечити проведення 60 спортивних заходів різного рівня.</t>
    </r>
  </si>
  <si>
    <r>
      <t>Пояснення щодо розбіжностей між фактичними та плановими результативними показниками:</t>
    </r>
    <r>
      <rPr>
        <i/>
        <sz val="11"/>
        <color theme="1"/>
        <rFont val="Times New Roman"/>
        <family val="1"/>
        <charset val="204"/>
      </rPr>
      <t xml:space="preserve"> Відхилення по середнім витратам на 1 людино-день/ 1 учасника пояснюється відповідно зменшенням чи збільшенням кількості людино-днів, кількості учасників або кошторисних призначень. 
</t>
    </r>
  </si>
  <si>
    <t>Видатки збільшено на НТЗ з підготовки до обласних та всеукраїнських змагань і на регіональні, обласні змагання. Також витрати на проведення регіональних змагань зросли в зв’язку зі збільшенням кількості регіональних змагань та з зростанням цін на нагородну атрибутику. У 2018 році передбачили видатки на НТЗ з міжнародних змагань, що викликано необхідністю.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</si>
</sst>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#,##0.0_ ;\-#,##0.0\ "/>
  </numFmts>
  <fonts count="16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2" fillId="0" borderId="0" applyFont="0" applyFill="0" applyBorder="0" applyAlignment="0" applyProtection="0"/>
  </cellStyleXfs>
  <cellXfs count="83">
    <xf numFmtId="0" fontId="0" fillId="0" borderId="0" xfId="0"/>
    <xf numFmtId="0" fontId="3" fillId="0" borderId="8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3" fillId="0" borderId="8" xfId="0" applyFont="1" applyBorder="1" applyAlignment="1">
      <alignment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vertical="top" wrapText="1"/>
    </xf>
    <xf numFmtId="166" fontId="3" fillId="0" borderId="8" xfId="2" applyNumberFormat="1" applyFont="1" applyBorder="1" applyAlignment="1">
      <alignment horizontal="center" vertical="center" wrapText="1"/>
    </xf>
    <xf numFmtId="167" fontId="3" fillId="0" borderId="8" xfId="2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wrapText="1"/>
    </xf>
    <xf numFmtId="165" fontId="3" fillId="0" borderId="8" xfId="2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wrapText="1"/>
    </xf>
    <xf numFmtId="0" fontId="14" fillId="0" borderId="13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6" fontId="3" fillId="0" borderId="11" xfId="2" applyNumberFormat="1" applyFont="1" applyBorder="1" applyAlignment="1">
      <alignment horizontal="center" vertical="center" wrapText="1"/>
    </xf>
    <xf numFmtId="166" fontId="3" fillId="0" borderId="12" xfId="2" applyNumberFormat="1" applyFont="1" applyBorder="1" applyAlignment="1">
      <alignment horizontal="center" vertical="center" wrapText="1"/>
    </xf>
    <xf numFmtId="166" fontId="3" fillId="0" borderId="13" xfId="2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</cellXfs>
  <cellStyles count="3">
    <cellStyle name="Звичайний" xfId="0" builtinId="0"/>
    <cellStyle name="Звичайний 2" xfId="1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6"/>
  <sheetViews>
    <sheetView tabSelected="1" view="pageBreakPreview" topLeftCell="A88" zoomScale="85" zoomScaleNormal="85" zoomScaleSheetLayoutView="85" workbookViewId="0">
      <selection activeCell="C94" sqref="C94"/>
    </sheetView>
  </sheetViews>
  <sheetFormatPr defaultColWidth="34" defaultRowHeight="13.2"/>
  <cols>
    <col min="1" max="1" width="5.5546875" style="2" customWidth="1"/>
    <col min="2" max="2" width="34" style="2"/>
    <col min="3" max="3" width="10.6640625" style="2" customWidth="1"/>
    <col min="4" max="4" width="9.44140625" style="2" customWidth="1"/>
    <col min="5" max="5" width="11.33203125" style="2" customWidth="1"/>
    <col min="6" max="6" width="12.88671875" style="2" customWidth="1"/>
    <col min="7" max="7" width="9.21875" style="2" customWidth="1"/>
    <col min="8" max="8" width="12.33203125" style="2" customWidth="1"/>
    <col min="9" max="10" width="9.44140625" style="2" customWidth="1"/>
    <col min="11" max="11" width="9.33203125" style="2" customWidth="1"/>
    <col min="12" max="16384" width="34" style="2"/>
  </cols>
  <sheetData>
    <row r="1" spans="1:11">
      <c r="H1" s="39" t="s">
        <v>0</v>
      </c>
      <c r="I1" s="39"/>
      <c r="J1" s="39"/>
      <c r="K1" s="39"/>
    </row>
    <row r="2" spans="1:11" ht="29.4" customHeight="1">
      <c r="H2" s="39" t="s">
        <v>1</v>
      </c>
      <c r="I2" s="39"/>
      <c r="J2" s="39"/>
      <c r="K2" s="39"/>
    </row>
    <row r="3" spans="1:11" ht="17.399999999999999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34.799999999999997" customHeight="1">
      <c r="A4" s="3" t="s">
        <v>3</v>
      </c>
      <c r="B4" s="3">
        <v>1100000</v>
      </c>
      <c r="C4" s="3"/>
      <c r="D4" s="41" t="s">
        <v>59</v>
      </c>
      <c r="E4" s="41"/>
      <c r="F4" s="41"/>
      <c r="G4" s="41"/>
      <c r="H4" s="41"/>
      <c r="I4" s="41"/>
      <c r="J4" s="41"/>
      <c r="K4" s="41"/>
    </row>
    <row r="5" spans="1:11" ht="18" customHeight="1">
      <c r="A5" s="4"/>
      <c r="B5" s="4" t="s">
        <v>4</v>
      </c>
      <c r="C5" s="4"/>
      <c r="D5" s="42" t="s">
        <v>5</v>
      </c>
      <c r="E5" s="42"/>
      <c r="F5" s="42"/>
      <c r="G5" s="42"/>
      <c r="H5" s="42"/>
      <c r="I5" s="42"/>
      <c r="J5" s="42"/>
      <c r="K5" s="42"/>
    </row>
    <row r="6" spans="1:11" ht="34.799999999999997" customHeight="1">
      <c r="A6" s="3" t="s">
        <v>6</v>
      </c>
      <c r="B6" s="3">
        <v>1110000</v>
      </c>
      <c r="C6" s="3"/>
      <c r="D6" s="41" t="s">
        <v>59</v>
      </c>
      <c r="E6" s="41"/>
      <c r="F6" s="41"/>
      <c r="G6" s="41"/>
      <c r="H6" s="41"/>
      <c r="I6" s="41"/>
      <c r="J6" s="41"/>
      <c r="K6" s="41"/>
    </row>
    <row r="7" spans="1:11" ht="18" customHeight="1">
      <c r="B7" s="4" t="s">
        <v>4</v>
      </c>
      <c r="D7" s="42" t="s">
        <v>7</v>
      </c>
      <c r="E7" s="42"/>
      <c r="F7" s="42"/>
      <c r="G7" s="42"/>
      <c r="H7" s="42"/>
      <c r="I7" s="42"/>
      <c r="J7" s="42"/>
      <c r="K7" s="42"/>
    </row>
    <row r="8" spans="1:11" s="3" customFormat="1" ht="58.2" customHeight="1">
      <c r="A8" s="3" t="s">
        <v>8</v>
      </c>
      <c r="B8" s="3">
        <v>1115012</v>
      </c>
      <c r="C8" s="36"/>
      <c r="D8" s="40" t="s">
        <v>68</v>
      </c>
      <c r="E8" s="40"/>
      <c r="F8" s="40"/>
      <c r="G8" s="40"/>
      <c r="H8" s="40"/>
      <c r="I8" s="40"/>
      <c r="J8" s="40"/>
      <c r="K8" s="40"/>
    </row>
    <row r="9" spans="1:11" s="4" customFormat="1" ht="18">
      <c r="A9" s="3"/>
      <c r="B9" s="4" t="s">
        <v>4</v>
      </c>
      <c r="C9" s="5" t="s">
        <v>9</v>
      </c>
    </row>
    <row r="10" spans="1:11" s="4" customFormat="1" ht="28.8" customHeight="1">
      <c r="A10" s="3" t="s">
        <v>10</v>
      </c>
      <c r="B10" s="3" t="s">
        <v>11</v>
      </c>
      <c r="C10" s="43" t="s">
        <v>69</v>
      </c>
      <c r="D10" s="43"/>
      <c r="E10" s="43"/>
      <c r="F10" s="43"/>
      <c r="G10" s="43"/>
      <c r="H10" s="43"/>
      <c r="I10" s="43"/>
      <c r="J10" s="43"/>
      <c r="K10" s="43"/>
    </row>
    <row r="11" spans="1:11" s="4" customFormat="1" ht="16.8" customHeight="1">
      <c r="A11" s="3" t="s">
        <v>12</v>
      </c>
      <c r="B11" s="44" t="s">
        <v>13</v>
      </c>
      <c r="C11" s="44"/>
      <c r="D11" s="44"/>
      <c r="E11" s="44"/>
      <c r="F11" s="44"/>
      <c r="G11" s="44"/>
      <c r="H11" s="44"/>
      <c r="I11" s="44"/>
      <c r="J11" s="44"/>
      <c r="K11" s="44"/>
    </row>
    <row r="12" spans="1:11" ht="18" customHeight="1">
      <c r="A12" s="45" t="s">
        <v>54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</row>
    <row r="13" spans="1:11" ht="16.8" customHeight="1">
      <c r="A13" s="58" t="s">
        <v>114</v>
      </c>
      <c r="B13" s="58" t="s">
        <v>115</v>
      </c>
      <c r="C13" s="48" t="s">
        <v>116</v>
      </c>
      <c r="D13" s="48"/>
      <c r="E13" s="48"/>
      <c r="F13" s="48" t="s">
        <v>117</v>
      </c>
      <c r="G13" s="48"/>
      <c r="H13" s="48"/>
      <c r="I13" s="48" t="s">
        <v>118</v>
      </c>
      <c r="J13" s="48"/>
      <c r="K13" s="48"/>
    </row>
    <row r="14" spans="1:11" ht="20.399999999999999">
      <c r="A14" s="58"/>
      <c r="B14" s="58"/>
      <c r="C14" s="6" t="s">
        <v>14</v>
      </c>
      <c r="D14" s="6" t="s">
        <v>15</v>
      </c>
      <c r="E14" s="6" t="s">
        <v>16</v>
      </c>
      <c r="F14" s="6" t="s">
        <v>14</v>
      </c>
      <c r="G14" s="6" t="s">
        <v>17</v>
      </c>
      <c r="H14" s="6" t="s">
        <v>16</v>
      </c>
      <c r="I14" s="6" t="s">
        <v>18</v>
      </c>
      <c r="J14" s="6" t="s">
        <v>19</v>
      </c>
      <c r="K14" s="6" t="s">
        <v>16</v>
      </c>
    </row>
    <row r="15" spans="1:11" s="7" customFormat="1" ht="10.199999999999999">
      <c r="A15" s="6"/>
      <c r="B15" s="6"/>
      <c r="C15" s="6" t="s">
        <v>20</v>
      </c>
      <c r="D15" s="6" t="s">
        <v>21</v>
      </c>
      <c r="E15" s="6" t="s">
        <v>22</v>
      </c>
      <c r="F15" s="6" t="s">
        <v>23</v>
      </c>
      <c r="G15" s="6" t="s">
        <v>24</v>
      </c>
      <c r="H15" s="6" t="s">
        <v>25</v>
      </c>
      <c r="I15" s="6" t="s">
        <v>26</v>
      </c>
      <c r="J15" s="6" t="s">
        <v>27</v>
      </c>
      <c r="K15" s="6" t="s">
        <v>28</v>
      </c>
    </row>
    <row r="16" spans="1:11" s="5" customFormat="1" ht="13.8">
      <c r="A16" s="8" t="s">
        <v>119</v>
      </c>
      <c r="B16" s="9" t="s">
        <v>48</v>
      </c>
      <c r="C16" s="8">
        <v>173.4</v>
      </c>
      <c r="D16" s="8"/>
      <c r="E16" s="8">
        <f>C16+D16</f>
        <v>173.4</v>
      </c>
      <c r="F16" s="8">
        <v>171.91</v>
      </c>
      <c r="G16" s="8"/>
      <c r="H16" s="8">
        <f>F16+G16</f>
        <v>171.91</v>
      </c>
      <c r="I16" s="8">
        <f>F16-C16</f>
        <v>-1.4900000000000091</v>
      </c>
      <c r="J16" s="8"/>
      <c r="K16" s="8">
        <f>I16+J16</f>
        <v>-1.4900000000000091</v>
      </c>
    </row>
    <row r="17" spans="1:11" ht="42.6" customHeight="1">
      <c r="A17" s="45" t="s">
        <v>180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</row>
    <row r="18" spans="1:11" ht="15.6">
      <c r="A18" s="10"/>
      <c r="B18" s="28" t="s">
        <v>120</v>
      </c>
      <c r="C18" s="8"/>
      <c r="D18" s="8"/>
      <c r="E18" s="8"/>
      <c r="F18" s="8"/>
      <c r="G18" s="8"/>
      <c r="H18" s="8"/>
      <c r="I18" s="8"/>
      <c r="J18" s="8"/>
      <c r="K18" s="8"/>
    </row>
    <row r="19" spans="1:11" ht="24">
      <c r="A19" s="37">
        <v>1</v>
      </c>
      <c r="B19" s="32" t="s">
        <v>70</v>
      </c>
      <c r="C19" s="24">
        <v>48</v>
      </c>
      <c r="D19" s="8"/>
      <c r="E19" s="8">
        <f t="shared" ref="E19:E26" si="0">C19+D19</f>
        <v>48</v>
      </c>
      <c r="F19" s="8">
        <v>53.1</v>
      </c>
      <c r="G19" s="8"/>
      <c r="H19" s="8">
        <f t="shared" ref="H19:H26" si="1">F19+G19</f>
        <v>53.1</v>
      </c>
      <c r="I19" s="8">
        <f t="shared" ref="I19:I26" si="2">F19-C19</f>
        <v>5.1000000000000014</v>
      </c>
      <c r="J19" s="8"/>
      <c r="K19" s="8">
        <f t="shared" ref="K19:K26" si="3">I19+J19</f>
        <v>5.1000000000000014</v>
      </c>
    </row>
    <row r="20" spans="1:11" ht="36">
      <c r="A20" s="37">
        <v>2</v>
      </c>
      <c r="B20" s="32" t="s">
        <v>71</v>
      </c>
      <c r="C20" s="24">
        <v>4</v>
      </c>
      <c r="D20" s="8"/>
      <c r="E20" s="8">
        <f t="shared" si="0"/>
        <v>4</v>
      </c>
      <c r="F20" s="8"/>
      <c r="G20" s="8"/>
      <c r="H20" s="8">
        <f t="shared" si="1"/>
        <v>0</v>
      </c>
      <c r="I20" s="8">
        <f t="shared" si="2"/>
        <v>-4</v>
      </c>
      <c r="J20" s="8"/>
      <c r="K20" s="8">
        <f t="shared" si="3"/>
        <v>-4</v>
      </c>
    </row>
    <row r="21" spans="1:11" ht="36">
      <c r="A21" s="37">
        <v>3</v>
      </c>
      <c r="B21" s="32" t="s">
        <v>72</v>
      </c>
      <c r="C21" s="24">
        <v>24</v>
      </c>
      <c r="D21" s="8"/>
      <c r="E21" s="8">
        <f t="shared" si="0"/>
        <v>24</v>
      </c>
      <c r="F21" s="8">
        <v>22.472000000000001</v>
      </c>
      <c r="G21" s="8"/>
      <c r="H21" s="8">
        <f t="shared" si="1"/>
        <v>22.472000000000001</v>
      </c>
      <c r="I21" s="8">
        <f t="shared" si="2"/>
        <v>-1.5279999999999987</v>
      </c>
      <c r="J21" s="8"/>
      <c r="K21" s="8">
        <f t="shared" si="3"/>
        <v>-1.5279999999999987</v>
      </c>
    </row>
    <row r="22" spans="1:11" ht="36">
      <c r="A22" s="37">
        <v>4</v>
      </c>
      <c r="B22" s="32" t="s">
        <v>73</v>
      </c>
      <c r="C22" s="24">
        <v>9.5</v>
      </c>
      <c r="D22" s="8"/>
      <c r="E22" s="8">
        <f t="shared" si="0"/>
        <v>9.5</v>
      </c>
      <c r="F22" s="8">
        <v>6.8</v>
      </c>
      <c r="G22" s="8"/>
      <c r="H22" s="8">
        <f t="shared" si="1"/>
        <v>6.8</v>
      </c>
      <c r="I22" s="8">
        <f t="shared" si="2"/>
        <v>-2.7</v>
      </c>
      <c r="J22" s="8"/>
      <c r="K22" s="8">
        <f t="shared" si="3"/>
        <v>-2.7</v>
      </c>
    </row>
    <row r="23" spans="1:11" ht="36">
      <c r="A23" s="37">
        <v>5</v>
      </c>
      <c r="B23" s="32" t="s">
        <v>74</v>
      </c>
      <c r="C23" s="24">
        <v>48</v>
      </c>
      <c r="D23" s="8"/>
      <c r="E23" s="8">
        <f t="shared" si="0"/>
        <v>48</v>
      </c>
      <c r="F23" s="8">
        <v>51.5</v>
      </c>
      <c r="G23" s="8"/>
      <c r="H23" s="8">
        <f t="shared" si="1"/>
        <v>51.5</v>
      </c>
      <c r="I23" s="8">
        <f t="shared" si="2"/>
        <v>3.5</v>
      </c>
      <c r="J23" s="8"/>
      <c r="K23" s="8">
        <f t="shared" si="3"/>
        <v>3.5</v>
      </c>
    </row>
    <row r="24" spans="1:11" ht="36">
      <c r="A24" s="37">
        <v>6</v>
      </c>
      <c r="B24" s="32" t="s">
        <v>75</v>
      </c>
      <c r="C24" s="24">
        <v>3</v>
      </c>
      <c r="D24" s="8"/>
      <c r="E24" s="8">
        <f t="shared" si="0"/>
        <v>3</v>
      </c>
      <c r="F24" s="8">
        <v>1.9</v>
      </c>
      <c r="G24" s="8"/>
      <c r="H24" s="8">
        <f t="shared" si="1"/>
        <v>1.9</v>
      </c>
      <c r="I24" s="8">
        <f t="shared" si="2"/>
        <v>-1.1000000000000001</v>
      </c>
      <c r="J24" s="8"/>
      <c r="K24" s="8">
        <f t="shared" si="3"/>
        <v>-1.1000000000000001</v>
      </c>
    </row>
    <row r="25" spans="1:11" ht="36">
      <c r="A25" s="37">
        <v>7</v>
      </c>
      <c r="B25" s="32" t="s">
        <v>76</v>
      </c>
      <c r="C25" s="24">
        <v>7.5</v>
      </c>
      <c r="D25" s="8"/>
      <c r="E25" s="8">
        <f t="shared" si="0"/>
        <v>7.5</v>
      </c>
      <c r="F25" s="8">
        <v>20.5</v>
      </c>
      <c r="G25" s="8"/>
      <c r="H25" s="8">
        <f t="shared" si="1"/>
        <v>20.5</v>
      </c>
      <c r="I25" s="8">
        <f t="shared" si="2"/>
        <v>13</v>
      </c>
      <c r="J25" s="8"/>
      <c r="K25" s="8">
        <f t="shared" si="3"/>
        <v>13</v>
      </c>
    </row>
    <row r="26" spans="1:11" ht="39.6" customHeight="1">
      <c r="A26" s="37">
        <v>8</v>
      </c>
      <c r="B26" s="32" t="s">
        <v>77</v>
      </c>
      <c r="C26" s="24">
        <v>29.4</v>
      </c>
      <c r="D26" s="8"/>
      <c r="E26" s="8">
        <f t="shared" si="0"/>
        <v>29.4</v>
      </c>
      <c r="F26" s="8">
        <v>15.638</v>
      </c>
      <c r="G26" s="8"/>
      <c r="H26" s="8">
        <f t="shared" si="1"/>
        <v>15.638</v>
      </c>
      <c r="I26" s="8">
        <f t="shared" si="2"/>
        <v>-13.761999999999999</v>
      </c>
      <c r="J26" s="8"/>
      <c r="K26" s="8">
        <f t="shared" si="3"/>
        <v>-13.761999999999999</v>
      </c>
    </row>
    <row r="28" spans="1:11" ht="21.6" customHeight="1">
      <c r="A28" s="45" t="s">
        <v>58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</row>
    <row r="30" spans="1:11" ht="36">
      <c r="A30" s="10" t="s">
        <v>121</v>
      </c>
      <c r="B30" s="10" t="s">
        <v>122</v>
      </c>
      <c r="C30" s="12" t="s">
        <v>29</v>
      </c>
      <c r="D30" s="12" t="s">
        <v>30</v>
      </c>
      <c r="E30" s="12" t="s">
        <v>31</v>
      </c>
    </row>
    <row r="31" spans="1:11" ht="13.8">
      <c r="A31" s="10" t="s">
        <v>119</v>
      </c>
      <c r="B31" s="10" t="s">
        <v>123</v>
      </c>
      <c r="C31" s="10" t="s">
        <v>124</v>
      </c>
      <c r="D31" s="10">
        <f>D33+D34</f>
        <v>0</v>
      </c>
      <c r="E31" s="10" t="s">
        <v>124</v>
      </c>
    </row>
    <row r="32" spans="1:11" ht="13.8">
      <c r="A32" s="10"/>
      <c r="B32" s="10" t="s">
        <v>125</v>
      </c>
      <c r="C32" s="10"/>
      <c r="D32" s="10"/>
      <c r="E32" s="10"/>
    </row>
    <row r="33" spans="1:11" ht="13.8">
      <c r="A33" s="10" t="s">
        <v>126</v>
      </c>
      <c r="B33" s="10" t="s">
        <v>127</v>
      </c>
      <c r="C33" s="10" t="s">
        <v>124</v>
      </c>
      <c r="D33" s="10"/>
      <c r="E33" s="10" t="s">
        <v>124</v>
      </c>
    </row>
    <row r="34" spans="1:11" ht="13.8">
      <c r="A34" s="10" t="s">
        <v>128</v>
      </c>
      <c r="B34" s="10" t="s">
        <v>129</v>
      </c>
      <c r="C34" s="10" t="s">
        <v>124</v>
      </c>
      <c r="D34" s="10"/>
      <c r="E34" s="10" t="s">
        <v>124</v>
      </c>
    </row>
    <row r="35" spans="1:11" ht="35.4" customHeight="1">
      <c r="A35" s="59" t="s">
        <v>62</v>
      </c>
      <c r="B35" s="58"/>
      <c r="C35" s="58"/>
      <c r="D35" s="58"/>
      <c r="E35" s="58"/>
    </row>
    <row r="36" spans="1:11" ht="13.8">
      <c r="A36" s="10" t="s">
        <v>130</v>
      </c>
      <c r="B36" s="10" t="s">
        <v>131</v>
      </c>
      <c r="C36" s="8">
        <f>C38+C41</f>
        <v>0</v>
      </c>
      <c r="D36" s="8">
        <f>D38+D41</f>
        <v>0</v>
      </c>
      <c r="E36" s="8">
        <f t="shared" ref="E36" si="4">SUM(E38:E41)</f>
        <v>0</v>
      </c>
    </row>
    <row r="37" spans="1:11" ht="13.8">
      <c r="A37" s="10"/>
      <c r="B37" s="10" t="s">
        <v>125</v>
      </c>
      <c r="C37" s="8"/>
      <c r="D37" s="8"/>
      <c r="E37" s="8"/>
    </row>
    <row r="38" spans="1:11" ht="13.8">
      <c r="A38" s="10" t="s">
        <v>132</v>
      </c>
      <c r="B38" s="10" t="s">
        <v>127</v>
      </c>
      <c r="C38" s="8"/>
      <c r="D38" s="8"/>
      <c r="E38" s="8">
        <f>D38-C38</f>
        <v>0</v>
      </c>
    </row>
    <row r="39" spans="1:11" ht="13.8">
      <c r="A39" s="10" t="s">
        <v>133</v>
      </c>
      <c r="B39" s="10" t="s">
        <v>134</v>
      </c>
      <c r="C39" s="8"/>
      <c r="D39" s="8"/>
      <c r="E39" s="8">
        <f>D39-C39</f>
        <v>0</v>
      </c>
    </row>
    <row r="40" spans="1:11" ht="13.8">
      <c r="A40" s="10" t="s">
        <v>135</v>
      </c>
      <c r="B40" s="10" t="s">
        <v>136</v>
      </c>
      <c r="C40" s="8"/>
      <c r="D40" s="8"/>
      <c r="E40" s="8">
        <f t="shared" ref="E40:E41" si="5">D40-C40</f>
        <v>0</v>
      </c>
    </row>
    <row r="41" spans="1:11" ht="13.8">
      <c r="A41" s="10" t="s">
        <v>137</v>
      </c>
      <c r="B41" s="10" t="s">
        <v>138</v>
      </c>
      <c r="C41" s="8"/>
      <c r="D41" s="8"/>
      <c r="E41" s="8">
        <f t="shared" si="5"/>
        <v>0</v>
      </c>
    </row>
    <row r="42" spans="1:11" ht="22.8" customHeight="1">
      <c r="A42" s="59" t="s">
        <v>65</v>
      </c>
      <c r="B42" s="58"/>
      <c r="C42" s="58"/>
      <c r="D42" s="58"/>
      <c r="E42" s="58"/>
    </row>
    <row r="43" spans="1:11" ht="13.8">
      <c r="A43" s="10" t="s">
        <v>139</v>
      </c>
      <c r="B43" s="10" t="s">
        <v>140</v>
      </c>
      <c r="C43" s="10" t="s">
        <v>124</v>
      </c>
      <c r="D43" s="10">
        <f>D45+D46</f>
        <v>0</v>
      </c>
      <c r="E43" s="10" t="s">
        <v>124</v>
      </c>
    </row>
    <row r="44" spans="1:11" ht="13.8">
      <c r="A44" s="10"/>
      <c r="B44" s="10" t="s">
        <v>125</v>
      </c>
      <c r="C44" s="10"/>
      <c r="D44" s="10"/>
      <c r="E44" s="10"/>
    </row>
    <row r="45" spans="1:11" ht="13.8">
      <c r="A45" s="10" t="s">
        <v>141</v>
      </c>
      <c r="B45" s="10" t="s">
        <v>127</v>
      </c>
      <c r="C45" s="10" t="s">
        <v>124</v>
      </c>
      <c r="D45" s="10"/>
      <c r="E45" s="10" t="s">
        <v>124</v>
      </c>
    </row>
    <row r="46" spans="1:11" ht="13.8">
      <c r="A46" s="10" t="s">
        <v>142</v>
      </c>
      <c r="B46" s="10" t="s">
        <v>138</v>
      </c>
      <c r="C46" s="10" t="s">
        <v>124</v>
      </c>
      <c r="D46" s="10"/>
      <c r="E46" s="10" t="s">
        <v>124</v>
      </c>
    </row>
    <row r="48" spans="1:11" ht="16.2" customHeight="1">
      <c r="A48" s="45" t="s">
        <v>32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</row>
    <row r="50" spans="1:11">
      <c r="A50" s="58" t="s">
        <v>121</v>
      </c>
      <c r="B50" s="58" t="s">
        <v>122</v>
      </c>
      <c r="C50" s="58" t="s">
        <v>143</v>
      </c>
      <c r="D50" s="58"/>
      <c r="E50" s="58"/>
      <c r="F50" s="58" t="s">
        <v>144</v>
      </c>
      <c r="G50" s="58"/>
      <c r="H50" s="58"/>
      <c r="I50" s="58" t="s">
        <v>145</v>
      </c>
      <c r="J50" s="58"/>
      <c r="K50" s="58"/>
    </row>
    <row r="51" spans="1:11" ht="22.8" customHeight="1">
      <c r="A51" s="58"/>
      <c r="B51" s="58"/>
      <c r="C51" s="6" t="s">
        <v>45</v>
      </c>
      <c r="D51" s="6" t="s">
        <v>44</v>
      </c>
      <c r="E51" s="6" t="s">
        <v>16</v>
      </c>
      <c r="F51" s="6" t="s">
        <v>46</v>
      </c>
      <c r="G51" s="6" t="s">
        <v>44</v>
      </c>
      <c r="H51" s="6" t="s">
        <v>16</v>
      </c>
      <c r="I51" s="6" t="s">
        <v>46</v>
      </c>
      <c r="J51" s="6" t="s">
        <v>47</v>
      </c>
      <c r="K51" s="6" t="s">
        <v>16</v>
      </c>
    </row>
    <row r="52" spans="1:11" s="15" customFormat="1" ht="13.8">
      <c r="A52" s="14" t="s">
        <v>146</v>
      </c>
      <c r="B52" s="21" t="s">
        <v>147</v>
      </c>
      <c r="C52" s="67"/>
      <c r="D52" s="67"/>
      <c r="E52" s="67"/>
      <c r="F52" s="67"/>
      <c r="G52" s="67"/>
      <c r="H52" s="67"/>
      <c r="I52" s="67"/>
      <c r="J52" s="67"/>
      <c r="K52" s="67"/>
    </row>
    <row r="53" spans="1:11" s="15" customFormat="1" ht="26.4">
      <c r="A53" s="22"/>
      <c r="B53" s="23" t="s">
        <v>78</v>
      </c>
      <c r="C53" s="24">
        <v>17</v>
      </c>
      <c r="D53" s="8"/>
      <c r="E53" s="8">
        <f>C53+D53</f>
        <v>17</v>
      </c>
      <c r="F53" s="8">
        <v>33</v>
      </c>
      <c r="G53" s="8"/>
      <c r="H53" s="8">
        <f>F53+G53</f>
        <v>33</v>
      </c>
      <c r="I53" s="8">
        <f>F53-C53</f>
        <v>16</v>
      </c>
      <c r="J53" s="8"/>
      <c r="K53" s="8">
        <f>I53+J53</f>
        <v>16</v>
      </c>
    </row>
    <row r="54" spans="1:11" s="15" customFormat="1" ht="42" customHeight="1">
      <c r="A54" s="14"/>
      <c r="B54" s="25" t="s">
        <v>79</v>
      </c>
      <c r="C54" s="8">
        <v>5</v>
      </c>
      <c r="D54" s="8"/>
      <c r="E54" s="8">
        <f t="shared" ref="E54:E70" si="6">C54+D54</f>
        <v>5</v>
      </c>
      <c r="F54" s="8">
        <v>0</v>
      </c>
      <c r="G54" s="8"/>
      <c r="H54" s="8">
        <f t="shared" ref="H54:H70" si="7">F54+G54</f>
        <v>0</v>
      </c>
      <c r="I54" s="8">
        <f t="shared" ref="I54:I70" si="8">F54-C54</f>
        <v>-5</v>
      </c>
      <c r="J54" s="8"/>
      <c r="K54" s="8">
        <f t="shared" ref="K54:K70" si="9">I54+J54</f>
        <v>-5</v>
      </c>
    </row>
    <row r="55" spans="1:11" s="15" customFormat="1" ht="39.6">
      <c r="A55" s="14"/>
      <c r="B55" s="1" t="s">
        <v>80</v>
      </c>
      <c r="C55" s="8">
        <v>7</v>
      </c>
      <c r="D55" s="8"/>
      <c r="E55" s="8">
        <f t="shared" si="6"/>
        <v>7</v>
      </c>
      <c r="F55" s="8">
        <v>6</v>
      </c>
      <c r="G55" s="8"/>
      <c r="H55" s="8">
        <f t="shared" si="7"/>
        <v>6</v>
      </c>
      <c r="I55" s="8">
        <f t="shared" si="8"/>
        <v>-1</v>
      </c>
      <c r="J55" s="8"/>
      <c r="K55" s="8">
        <f t="shared" si="9"/>
        <v>-1</v>
      </c>
    </row>
    <row r="56" spans="1:11" s="15" customFormat="1" ht="39.6">
      <c r="A56" s="14"/>
      <c r="B56" s="1" t="s">
        <v>81</v>
      </c>
      <c r="C56" s="8">
        <v>6</v>
      </c>
      <c r="D56" s="8"/>
      <c r="E56" s="8">
        <f t="shared" si="6"/>
        <v>6</v>
      </c>
      <c r="F56" s="8">
        <v>9</v>
      </c>
      <c r="G56" s="8"/>
      <c r="H56" s="8">
        <f t="shared" si="7"/>
        <v>9</v>
      </c>
      <c r="I56" s="8">
        <f t="shared" si="8"/>
        <v>3</v>
      </c>
      <c r="J56" s="8"/>
      <c r="K56" s="8">
        <f t="shared" si="9"/>
        <v>3</v>
      </c>
    </row>
    <row r="57" spans="1:11" s="15" customFormat="1" ht="40.200000000000003" customHeight="1">
      <c r="A57" s="14"/>
      <c r="B57" s="1" t="s">
        <v>82</v>
      </c>
      <c r="C57" s="8">
        <v>6</v>
      </c>
      <c r="D57" s="8"/>
      <c r="E57" s="8">
        <f t="shared" si="6"/>
        <v>6</v>
      </c>
      <c r="F57" s="8">
        <v>7</v>
      </c>
      <c r="G57" s="8"/>
      <c r="H57" s="8">
        <f t="shared" si="7"/>
        <v>7</v>
      </c>
      <c r="I57" s="8">
        <f t="shared" si="8"/>
        <v>1</v>
      </c>
      <c r="J57" s="8"/>
      <c r="K57" s="8">
        <f t="shared" si="9"/>
        <v>1</v>
      </c>
    </row>
    <row r="58" spans="1:11" s="15" customFormat="1" ht="39.6">
      <c r="A58" s="14"/>
      <c r="B58" s="1" t="s">
        <v>83</v>
      </c>
      <c r="C58" s="8">
        <v>5</v>
      </c>
      <c r="D58" s="8"/>
      <c r="E58" s="8">
        <f t="shared" si="6"/>
        <v>5</v>
      </c>
      <c r="F58" s="8">
        <v>1</v>
      </c>
      <c r="G58" s="8"/>
      <c r="H58" s="8">
        <f t="shared" si="7"/>
        <v>1</v>
      </c>
      <c r="I58" s="8">
        <f t="shared" si="8"/>
        <v>-4</v>
      </c>
      <c r="J58" s="8"/>
      <c r="K58" s="8">
        <f t="shared" si="9"/>
        <v>-4</v>
      </c>
    </row>
    <row r="59" spans="1:11" s="15" customFormat="1" ht="39.6">
      <c r="A59" s="14"/>
      <c r="B59" s="1" t="s">
        <v>84</v>
      </c>
      <c r="C59" s="8">
        <v>1</v>
      </c>
      <c r="D59" s="8"/>
      <c r="E59" s="8">
        <f t="shared" si="6"/>
        <v>1</v>
      </c>
      <c r="F59" s="8">
        <v>3</v>
      </c>
      <c r="G59" s="8"/>
      <c r="H59" s="8">
        <f t="shared" si="7"/>
        <v>3</v>
      </c>
      <c r="I59" s="8">
        <f t="shared" si="8"/>
        <v>2</v>
      </c>
      <c r="J59" s="8"/>
      <c r="K59" s="8">
        <f t="shared" si="9"/>
        <v>2</v>
      </c>
    </row>
    <row r="60" spans="1:11" s="15" customFormat="1" ht="39.6">
      <c r="A60" s="14"/>
      <c r="B60" s="1" t="s">
        <v>85</v>
      </c>
      <c r="C60" s="8">
        <v>1</v>
      </c>
      <c r="D60" s="8"/>
      <c r="E60" s="8">
        <f t="shared" si="6"/>
        <v>1</v>
      </c>
      <c r="F60" s="8">
        <v>1</v>
      </c>
      <c r="G60" s="8"/>
      <c r="H60" s="8">
        <f t="shared" si="7"/>
        <v>1</v>
      </c>
      <c r="I60" s="8">
        <f t="shared" si="8"/>
        <v>0</v>
      </c>
      <c r="J60" s="8"/>
      <c r="K60" s="8">
        <f t="shared" si="9"/>
        <v>0</v>
      </c>
    </row>
    <row r="61" spans="1:11" s="15" customFormat="1" ht="46.2" customHeight="1">
      <c r="A61" s="80" t="s">
        <v>176</v>
      </c>
      <c r="B61" s="81"/>
      <c r="C61" s="81"/>
      <c r="D61" s="81"/>
      <c r="E61" s="81"/>
      <c r="F61" s="81"/>
      <c r="G61" s="81"/>
      <c r="H61" s="81"/>
      <c r="I61" s="81"/>
      <c r="J61" s="81"/>
      <c r="K61" s="82"/>
    </row>
    <row r="62" spans="1:11" s="15" customFormat="1" ht="13.8">
      <c r="A62" s="14" t="s">
        <v>148</v>
      </c>
      <c r="B62" s="14" t="s">
        <v>149</v>
      </c>
      <c r="C62" s="8"/>
      <c r="D62" s="8"/>
      <c r="E62" s="8"/>
      <c r="F62" s="8"/>
      <c r="G62" s="8"/>
      <c r="H62" s="8"/>
      <c r="I62" s="8"/>
      <c r="J62" s="8"/>
      <c r="K62" s="8"/>
    </row>
    <row r="63" spans="1:11" s="15" customFormat="1" ht="39.6">
      <c r="A63" s="14"/>
      <c r="B63" s="10" t="s">
        <v>86</v>
      </c>
      <c r="C63" s="8">
        <v>5120</v>
      </c>
      <c r="D63" s="8"/>
      <c r="E63" s="8">
        <f t="shared" si="6"/>
        <v>5120</v>
      </c>
      <c r="F63" s="8">
        <v>4510</v>
      </c>
      <c r="G63" s="8"/>
      <c r="H63" s="8">
        <f t="shared" si="7"/>
        <v>4510</v>
      </c>
      <c r="I63" s="8">
        <f t="shared" si="8"/>
        <v>-610</v>
      </c>
      <c r="J63" s="8"/>
      <c r="K63" s="8">
        <f t="shared" si="9"/>
        <v>-610</v>
      </c>
    </row>
    <row r="64" spans="1:11" s="15" customFormat="1" ht="52.8">
      <c r="A64" s="14"/>
      <c r="B64" s="10" t="s">
        <v>87</v>
      </c>
      <c r="C64" s="8">
        <v>40</v>
      </c>
      <c r="D64" s="8"/>
      <c r="E64" s="8">
        <f t="shared" si="6"/>
        <v>40</v>
      </c>
      <c r="F64" s="8"/>
      <c r="G64" s="8"/>
      <c r="H64" s="8">
        <f t="shared" si="7"/>
        <v>0</v>
      </c>
      <c r="I64" s="8">
        <f t="shared" si="8"/>
        <v>-40</v>
      </c>
      <c r="J64" s="8"/>
      <c r="K64" s="8">
        <f t="shared" si="9"/>
        <v>-40</v>
      </c>
    </row>
    <row r="65" spans="1:11" s="15" customFormat="1" ht="52.8">
      <c r="A65" s="14"/>
      <c r="B65" s="10" t="s">
        <v>88</v>
      </c>
      <c r="C65" s="8">
        <v>240</v>
      </c>
      <c r="D65" s="8"/>
      <c r="E65" s="8">
        <f t="shared" si="6"/>
        <v>240</v>
      </c>
      <c r="F65" s="8">
        <v>111</v>
      </c>
      <c r="G65" s="8"/>
      <c r="H65" s="8">
        <f t="shared" si="7"/>
        <v>111</v>
      </c>
      <c r="I65" s="8">
        <f t="shared" si="8"/>
        <v>-129</v>
      </c>
      <c r="J65" s="8"/>
      <c r="K65" s="8">
        <f t="shared" si="9"/>
        <v>-129</v>
      </c>
    </row>
    <row r="66" spans="1:11" s="15" customFormat="1" ht="39.6">
      <c r="A66" s="14"/>
      <c r="B66" s="10" t="s">
        <v>89</v>
      </c>
      <c r="C66" s="8">
        <v>36</v>
      </c>
      <c r="D66" s="8"/>
      <c r="E66" s="8">
        <f t="shared" si="6"/>
        <v>36</v>
      </c>
      <c r="F66" s="8">
        <v>169</v>
      </c>
      <c r="G66" s="8"/>
      <c r="H66" s="8">
        <f t="shared" si="7"/>
        <v>169</v>
      </c>
      <c r="I66" s="8">
        <f t="shared" si="8"/>
        <v>133</v>
      </c>
      <c r="J66" s="8"/>
      <c r="K66" s="8">
        <f t="shared" si="9"/>
        <v>133</v>
      </c>
    </row>
    <row r="67" spans="1:11" s="15" customFormat="1" ht="52.8">
      <c r="A67" s="14"/>
      <c r="B67" s="1" t="s">
        <v>90</v>
      </c>
      <c r="C67" s="8">
        <v>480</v>
      </c>
      <c r="D67" s="8"/>
      <c r="E67" s="8">
        <f t="shared" si="6"/>
        <v>480</v>
      </c>
      <c r="F67" s="8">
        <v>509</v>
      </c>
      <c r="G67" s="8"/>
      <c r="H67" s="8">
        <f t="shared" si="7"/>
        <v>509</v>
      </c>
      <c r="I67" s="8">
        <f t="shared" si="8"/>
        <v>29</v>
      </c>
      <c r="J67" s="8"/>
      <c r="K67" s="8">
        <f t="shared" si="9"/>
        <v>29</v>
      </c>
    </row>
    <row r="68" spans="1:11" s="15" customFormat="1" ht="39.6">
      <c r="A68" s="14"/>
      <c r="B68" s="1" t="s">
        <v>91</v>
      </c>
      <c r="C68" s="8">
        <v>35</v>
      </c>
      <c r="D68" s="8"/>
      <c r="E68" s="8">
        <f t="shared" si="6"/>
        <v>35</v>
      </c>
      <c r="F68" s="8">
        <v>1</v>
      </c>
      <c r="G68" s="8"/>
      <c r="H68" s="8">
        <f t="shared" si="7"/>
        <v>1</v>
      </c>
      <c r="I68" s="8">
        <f t="shared" si="8"/>
        <v>-34</v>
      </c>
      <c r="J68" s="8"/>
      <c r="K68" s="8">
        <f t="shared" si="9"/>
        <v>-34</v>
      </c>
    </row>
    <row r="69" spans="1:11" s="15" customFormat="1" ht="52.8">
      <c r="A69" s="14"/>
      <c r="B69" s="1" t="s">
        <v>92</v>
      </c>
      <c r="C69" s="8">
        <v>75</v>
      </c>
      <c r="D69" s="8"/>
      <c r="E69" s="8">
        <f t="shared" si="6"/>
        <v>75</v>
      </c>
      <c r="F69" s="8">
        <v>270</v>
      </c>
      <c r="G69" s="8"/>
      <c r="H69" s="8">
        <f t="shared" si="7"/>
        <v>270</v>
      </c>
      <c r="I69" s="8">
        <f t="shared" si="8"/>
        <v>195</v>
      </c>
      <c r="J69" s="8"/>
      <c r="K69" s="8">
        <f t="shared" si="9"/>
        <v>195</v>
      </c>
    </row>
    <row r="70" spans="1:11" s="15" customFormat="1" ht="39.6">
      <c r="A70" s="14"/>
      <c r="B70" s="1" t="s">
        <v>93</v>
      </c>
      <c r="C70" s="8">
        <v>5</v>
      </c>
      <c r="D70" s="8"/>
      <c r="E70" s="8">
        <f t="shared" si="6"/>
        <v>5</v>
      </c>
      <c r="F70" s="8">
        <v>5</v>
      </c>
      <c r="G70" s="8"/>
      <c r="H70" s="8">
        <f t="shared" si="7"/>
        <v>5</v>
      </c>
      <c r="I70" s="8">
        <f t="shared" si="8"/>
        <v>0</v>
      </c>
      <c r="J70" s="8"/>
      <c r="K70" s="8">
        <f t="shared" si="9"/>
        <v>0</v>
      </c>
    </row>
    <row r="71" spans="1:11" ht="28.2" customHeight="1">
      <c r="A71" s="59" t="s">
        <v>181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</row>
    <row r="72" spans="1:11" s="15" customFormat="1" ht="13.8">
      <c r="A72" s="14" t="s">
        <v>150</v>
      </c>
      <c r="B72" s="14" t="s">
        <v>151</v>
      </c>
      <c r="C72" s="67"/>
      <c r="D72" s="67"/>
      <c r="E72" s="67"/>
      <c r="F72" s="67"/>
      <c r="G72" s="67"/>
      <c r="H72" s="67"/>
      <c r="I72" s="67"/>
      <c r="J72" s="67"/>
      <c r="K72" s="67"/>
    </row>
    <row r="73" spans="1:11" s="15" customFormat="1" ht="39.6">
      <c r="A73" s="14"/>
      <c r="B73" s="10" t="s">
        <v>94</v>
      </c>
      <c r="C73" s="8">
        <v>8.4</v>
      </c>
      <c r="D73" s="8"/>
      <c r="E73" s="8">
        <f>C73+D73</f>
        <v>8.4</v>
      </c>
      <c r="F73" s="8">
        <v>11.77</v>
      </c>
      <c r="G73" s="8"/>
      <c r="H73" s="8">
        <f>F73+G73</f>
        <v>11.77</v>
      </c>
      <c r="I73" s="8">
        <f>F73-C73</f>
        <v>3.3699999999999992</v>
      </c>
      <c r="J73" s="8"/>
      <c r="K73" s="8">
        <f>I73+J73</f>
        <v>3.3699999999999992</v>
      </c>
    </row>
    <row r="74" spans="1:11" s="15" customFormat="1" ht="58.2" customHeight="1">
      <c r="A74" s="14"/>
      <c r="B74" s="10" t="s">
        <v>95</v>
      </c>
      <c r="C74" s="13">
        <f>C20*1000/C64</f>
        <v>100</v>
      </c>
      <c r="D74" s="13">
        <f>D20*1000/C64</f>
        <v>0</v>
      </c>
      <c r="E74" s="13">
        <f t="shared" ref="E74:E76" si="10">C74+D74</f>
        <v>100</v>
      </c>
      <c r="F74" s="13">
        <v>0</v>
      </c>
      <c r="G74" s="13"/>
      <c r="H74" s="13">
        <f t="shared" ref="H74:H76" si="11">F74+G74</f>
        <v>0</v>
      </c>
      <c r="I74" s="13">
        <f t="shared" ref="I74:I76" si="12">F74-C74</f>
        <v>-100</v>
      </c>
      <c r="J74" s="13"/>
      <c r="K74" s="13">
        <f t="shared" ref="K74:K76" si="13">I74+J74</f>
        <v>-100</v>
      </c>
    </row>
    <row r="75" spans="1:11" s="15" customFormat="1" ht="52.8">
      <c r="A75" s="14"/>
      <c r="B75" s="10" t="s">
        <v>96</v>
      </c>
      <c r="C75" s="16">
        <v>100</v>
      </c>
      <c r="D75" s="16"/>
      <c r="E75" s="16">
        <f t="shared" si="10"/>
        <v>100</v>
      </c>
      <c r="F75" s="16">
        <v>202.45</v>
      </c>
      <c r="G75" s="16"/>
      <c r="H75" s="16">
        <f t="shared" si="11"/>
        <v>202.45</v>
      </c>
      <c r="I75" s="16">
        <f t="shared" si="12"/>
        <v>102.44999999999999</v>
      </c>
      <c r="J75" s="16"/>
      <c r="K75" s="16">
        <f t="shared" si="13"/>
        <v>102.44999999999999</v>
      </c>
    </row>
    <row r="76" spans="1:11" s="15" customFormat="1" ht="52.8">
      <c r="A76" s="14"/>
      <c r="B76" s="10" t="s">
        <v>97</v>
      </c>
      <c r="C76" s="8">
        <v>264</v>
      </c>
      <c r="D76" s="8"/>
      <c r="E76" s="8">
        <f t="shared" si="10"/>
        <v>264</v>
      </c>
      <c r="F76" s="8">
        <v>40.200000000000003</v>
      </c>
      <c r="G76" s="8"/>
      <c r="H76" s="8">
        <f t="shared" si="11"/>
        <v>40.200000000000003</v>
      </c>
      <c r="I76" s="8">
        <f t="shared" si="12"/>
        <v>-223.8</v>
      </c>
      <c r="J76" s="8"/>
      <c r="K76" s="8">
        <f t="shared" si="13"/>
        <v>-223.8</v>
      </c>
    </row>
    <row r="77" spans="1:11" s="15" customFormat="1" ht="53.4" customHeight="1">
      <c r="A77" s="14"/>
      <c r="B77" s="1" t="s">
        <v>98</v>
      </c>
      <c r="C77" s="8">
        <v>100</v>
      </c>
      <c r="D77" s="8"/>
      <c r="E77" s="8">
        <f>C77+D77</f>
        <v>100</v>
      </c>
      <c r="F77" s="8">
        <v>101.2</v>
      </c>
      <c r="G77" s="8"/>
      <c r="H77" s="8">
        <f>F77+G77</f>
        <v>101.2</v>
      </c>
      <c r="I77" s="8">
        <f>F77-C77</f>
        <v>1.2000000000000028</v>
      </c>
      <c r="J77" s="8"/>
      <c r="K77" s="8">
        <f>I77+J77</f>
        <v>1.2000000000000028</v>
      </c>
    </row>
    <row r="78" spans="1:11" s="15" customFormat="1" ht="52.8">
      <c r="A78" s="14"/>
      <c r="B78" s="1" t="s">
        <v>99</v>
      </c>
      <c r="C78" s="8">
        <v>85.71</v>
      </c>
      <c r="D78" s="8"/>
      <c r="E78" s="8">
        <f t="shared" ref="E78:E80" si="14">C78+D78</f>
        <v>85.71</v>
      </c>
      <c r="F78" s="8">
        <v>1900</v>
      </c>
      <c r="G78" s="8"/>
      <c r="H78" s="8">
        <f t="shared" ref="H78:H80" si="15">F78+G78</f>
        <v>1900</v>
      </c>
      <c r="I78" s="8">
        <f t="shared" ref="I78:I80" si="16">F78-C78</f>
        <v>1814.29</v>
      </c>
      <c r="J78" s="8"/>
      <c r="K78" s="8">
        <f t="shared" ref="K78:K80" si="17">I78+J78</f>
        <v>1814.29</v>
      </c>
    </row>
    <row r="79" spans="1:11" s="15" customFormat="1" ht="52.8">
      <c r="A79" s="14"/>
      <c r="B79" s="1" t="s">
        <v>100</v>
      </c>
      <c r="C79" s="13">
        <v>100</v>
      </c>
      <c r="D79" s="13"/>
      <c r="E79" s="13">
        <f t="shared" si="14"/>
        <v>100</v>
      </c>
      <c r="F79" s="13">
        <v>75.900000000000006</v>
      </c>
      <c r="G79" s="13"/>
      <c r="H79" s="13">
        <f t="shared" si="15"/>
        <v>75.900000000000006</v>
      </c>
      <c r="I79" s="13">
        <f t="shared" si="16"/>
        <v>-24.099999999999994</v>
      </c>
      <c r="J79" s="13"/>
      <c r="K79" s="13">
        <f t="shared" si="17"/>
        <v>-24.099999999999994</v>
      </c>
    </row>
    <row r="80" spans="1:11" ht="52.8">
      <c r="A80" s="10"/>
      <c r="B80" s="1" t="s">
        <v>101</v>
      </c>
      <c r="C80" s="13">
        <v>5887</v>
      </c>
      <c r="D80" s="13"/>
      <c r="E80" s="13">
        <f t="shared" si="14"/>
        <v>5887</v>
      </c>
      <c r="F80" s="13">
        <v>3127.6</v>
      </c>
      <c r="G80" s="13"/>
      <c r="H80" s="13">
        <f t="shared" si="15"/>
        <v>3127.6</v>
      </c>
      <c r="I80" s="13">
        <f t="shared" si="16"/>
        <v>-2759.4</v>
      </c>
      <c r="J80" s="13"/>
      <c r="K80" s="13">
        <f t="shared" si="17"/>
        <v>-2759.4</v>
      </c>
    </row>
    <row r="81" spans="1:11" ht="35.4" customHeight="1">
      <c r="A81" s="68" t="s">
        <v>184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ht="19.8" customHeight="1">
      <c r="A82" s="14">
        <v>4</v>
      </c>
      <c r="B82" s="26" t="s">
        <v>53</v>
      </c>
      <c r="C82" s="67"/>
      <c r="D82" s="67"/>
      <c r="E82" s="67"/>
      <c r="F82" s="67"/>
      <c r="G82" s="67"/>
      <c r="H82" s="67"/>
      <c r="I82" s="67"/>
      <c r="J82" s="67"/>
      <c r="K82" s="67"/>
    </row>
    <row r="83" spans="1:11" ht="42" customHeight="1">
      <c r="A83" s="22"/>
      <c r="B83" s="23" t="s">
        <v>63</v>
      </c>
      <c r="C83" s="24">
        <v>60</v>
      </c>
      <c r="D83" s="8"/>
      <c r="E83" s="8">
        <f t="shared" ref="E83:E94" si="18">C83+D83</f>
        <v>60</v>
      </c>
      <c r="F83" s="8">
        <v>242</v>
      </c>
      <c r="G83" s="8"/>
      <c r="H83" s="8">
        <f t="shared" ref="H83:H94" si="19">F83+G83</f>
        <v>242</v>
      </c>
      <c r="I83" s="8">
        <f t="shared" ref="I83:I94" si="20">F83-C83</f>
        <v>182</v>
      </c>
      <c r="J83" s="8"/>
      <c r="K83" s="8">
        <f>I83+J83</f>
        <v>182</v>
      </c>
    </row>
    <row r="84" spans="1:11" ht="56.4" customHeight="1">
      <c r="A84" s="22"/>
      <c r="B84" s="23" t="s">
        <v>64</v>
      </c>
      <c r="C84" s="8">
        <v>84</v>
      </c>
      <c r="D84" s="8"/>
      <c r="E84" s="8">
        <f t="shared" si="18"/>
        <v>84</v>
      </c>
      <c r="F84" s="8">
        <v>102</v>
      </c>
      <c r="G84" s="8"/>
      <c r="H84" s="8">
        <f t="shared" si="19"/>
        <v>102</v>
      </c>
      <c r="I84" s="8">
        <f t="shared" si="20"/>
        <v>18</v>
      </c>
      <c r="J84" s="8"/>
      <c r="K84" s="8">
        <f>I84+J84</f>
        <v>18</v>
      </c>
    </row>
    <row r="85" spans="1:11" ht="58.8" customHeight="1">
      <c r="A85" s="14"/>
      <c r="B85" s="27" t="s">
        <v>102</v>
      </c>
      <c r="C85" s="8">
        <v>72</v>
      </c>
      <c r="D85" s="8"/>
      <c r="E85" s="8">
        <f t="shared" si="18"/>
        <v>72</v>
      </c>
      <c r="F85" s="8">
        <v>0</v>
      </c>
      <c r="G85" s="8"/>
      <c r="H85" s="8">
        <f t="shared" si="19"/>
        <v>0</v>
      </c>
      <c r="I85" s="8">
        <f t="shared" si="20"/>
        <v>-72</v>
      </c>
      <c r="J85" s="8"/>
      <c r="K85" s="8">
        <f>H85-E85</f>
        <v>-72</v>
      </c>
    </row>
    <row r="86" spans="1:11" ht="54.6" customHeight="1">
      <c r="A86" s="14"/>
      <c r="B86" s="28" t="s">
        <v>103</v>
      </c>
      <c r="C86" s="24">
        <v>58</v>
      </c>
      <c r="D86" s="8"/>
      <c r="E86" s="8">
        <f t="shared" si="18"/>
        <v>58</v>
      </c>
      <c r="F86" s="8">
        <v>50</v>
      </c>
      <c r="G86" s="8"/>
      <c r="H86" s="8">
        <f t="shared" si="19"/>
        <v>50</v>
      </c>
      <c r="I86" s="8">
        <f t="shared" si="20"/>
        <v>-8</v>
      </c>
      <c r="J86" s="8"/>
      <c r="K86" s="8">
        <f>I86+J86</f>
        <v>-8</v>
      </c>
    </row>
    <row r="87" spans="1:11" ht="54" customHeight="1">
      <c r="A87" s="22"/>
      <c r="B87" s="23" t="s">
        <v>104</v>
      </c>
      <c r="C87" s="8">
        <v>43</v>
      </c>
      <c r="D87" s="8"/>
      <c r="E87" s="8">
        <f t="shared" si="18"/>
        <v>43</v>
      </c>
      <c r="F87" s="8">
        <v>71</v>
      </c>
      <c r="G87" s="8"/>
      <c r="H87" s="8">
        <f t="shared" si="19"/>
        <v>71</v>
      </c>
      <c r="I87" s="8">
        <f t="shared" si="20"/>
        <v>28</v>
      </c>
      <c r="J87" s="8"/>
      <c r="K87" s="8">
        <f>I87+J87</f>
        <v>28</v>
      </c>
    </row>
    <row r="88" spans="1:11" ht="54.6" customHeight="1">
      <c r="A88" s="22"/>
      <c r="B88" s="23" t="s">
        <v>105</v>
      </c>
      <c r="C88" s="8">
        <v>6</v>
      </c>
      <c r="D88" s="8"/>
      <c r="E88" s="8">
        <f t="shared" si="18"/>
        <v>6</v>
      </c>
      <c r="F88" s="8">
        <v>10</v>
      </c>
      <c r="G88" s="8"/>
      <c r="H88" s="8">
        <f t="shared" si="19"/>
        <v>10</v>
      </c>
      <c r="I88" s="8">
        <f t="shared" si="20"/>
        <v>4</v>
      </c>
      <c r="J88" s="8"/>
      <c r="K88" s="8">
        <f>H88-E88</f>
        <v>4</v>
      </c>
    </row>
    <row r="89" spans="1:11" ht="58.8" customHeight="1">
      <c r="A89" s="22"/>
      <c r="B89" s="23" t="s">
        <v>106</v>
      </c>
      <c r="C89" s="24">
        <v>100</v>
      </c>
      <c r="D89" s="8"/>
      <c r="E89" s="8">
        <f t="shared" si="18"/>
        <v>100</v>
      </c>
      <c r="F89" s="8">
        <v>116.7</v>
      </c>
      <c r="G89" s="8"/>
      <c r="H89" s="8">
        <f t="shared" si="19"/>
        <v>116.7</v>
      </c>
      <c r="I89" s="8">
        <f t="shared" si="20"/>
        <v>16.700000000000003</v>
      </c>
      <c r="J89" s="8"/>
      <c r="K89" s="8">
        <f>I89+J89</f>
        <v>16.700000000000003</v>
      </c>
    </row>
    <row r="90" spans="1:11" ht="59.4" customHeight="1">
      <c r="A90" s="22"/>
      <c r="B90" s="23" t="s">
        <v>107</v>
      </c>
      <c r="C90" s="8">
        <v>160</v>
      </c>
      <c r="D90" s="8"/>
      <c r="E90" s="8">
        <f t="shared" si="18"/>
        <v>160</v>
      </c>
      <c r="F90" s="8">
        <v>0</v>
      </c>
      <c r="G90" s="8"/>
      <c r="H90" s="8">
        <f t="shared" si="19"/>
        <v>0</v>
      </c>
      <c r="I90" s="8">
        <f t="shared" si="20"/>
        <v>-160</v>
      </c>
      <c r="J90" s="8"/>
      <c r="K90" s="8">
        <f>I90+J90</f>
        <v>-160</v>
      </c>
    </row>
    <row r="91" spans="1:11" ht="57" customHeight="1">
      <c r="A91" s="22"/>
      <c r="B91" s="23" t="s">
        <v>108</v>
      </c>
      <c r="C91" s="8">
        <v>16</v>
      </c>
      <c r="D91" s="8"/>
      <c r="E91" s="8">
        <f t="shared" si="18"/>
        <v>16</v>
      </c>
      <c r="F91" s="8">
        <v>0</v>
      </c>
      <c r="G91" s="8"/>
      <c r="H91" s="8">
        <f t="shared" si="19"/>
        <v>0</v>
      </c>
      <c r="I91" s="8">
        <f t="shared" si="20"/>
        <v>-16</v>
      </c>
      <c r="J91" s="8"/>
      <c r="K91" s="8">
        <f>H91-E91</f>
        <v>-16</v>
      </c>
    </row>
    <row r="92" spans="1:11" ht="58.2" customHeight="1">
      <c r="A92" s="22"/>
      <c r="B92" s="29" t="s">
        <v>109</v>
      </c>
      <c r="C92" s="24">
        <v>200</v>
      </c>
      <c r="D92" s="8"/>
      <c r="E92" s="8">
        <f t="shared" si="18"/>
        <v>200</v>
      </c>
      <c r="F92" s="8">
        <v>200</v>
      </c>
      <c r="G92" s="8"/>
      <c r="H92" s="8">
        <f t="shared" si="19"/>
        <v>200</v>
      </c>
      <c r="I92" s="8">
        <f t="shared" si="20"/>
        <v>0</v>
      </c>
      <c r="J92" s="8"/>
      <c r="K92" s="8">
        <f>I92+J92</f>
        <v>0</v>
      </c>
    </row>
    <row r="93" spans="1:11" ht="55.8" customHeight="1">
      <c r="A93" s="22"/>
      <c r="B93" s="23" t="s">
        <v>110</v>
      </c>
      <c r="C93" s="24">
        <v>0</v>
      </c>
      <c r="D93" s="8"/>
      <c r="E93" s="8">
        <f t="shared" si="18"/>
        <v>0</v>
      </c>
      <c r="F93" s="8">
        <v>150</v>
      </c>
      <c r="G93" s="8"/>
      <c r="H93" s="8">
        <f t="shared" si="19"/>
        <v>150</v>
      </c>
      <c r="I93" s="8">
        <f t="shared" si="20"/>
        <v>150</v>
      </c>
      <c r="J93" s="8"/>
      <c r="K93" s="8">
        <f>I93+J93</f>
        <v>150</v>
      </c>
    </row>
    <row r="94" spans="1:11" ht="55.2" customHeight="1">
      <c r="A94" s="22"/>
      <c r="B94" s="23" t="s">
        <v>111</v>
      </c>
      <c r="C94" s="24">
        <v>0</v>
      </c>
      <c r="D94" s="8"/>
      <c r="E94" s="8">
        <f t="shared" si="18"/>
        <v>0</v>
      </c>
      <c r="F94" s="8">
        <v>3</v>
      </c>
      <c r="G94" s="8"/>
      <c r="H94" s="8">
        <f t="shared" si="19"/>
        <v>3</v>
      </c>
      <c r="I94" s="8">
        <f t="shared" si="20"/>
        <v>3</v>
      </c>
      <c r="J94" s="8"/>
      <c r="K94" s="8">
        <f>H94-E94</f>
        <v>3</v>
      </c>
    </row>
    <row r="95" spans="1:11" ht="45.6" customHeight="1">
      <c r="A95" s="68" t="s">
        <v>182</v>
      </c>
      <c r="B95" s="79"/>
      <c r="C95" s="58"/>
      <c r="D95" s="58"/>
      <c r="E95" s="58"/>
      <c r="F95" s="58"/>
      <c r="G95" s="58"/>
      <c r="H95" s="58"/>
      <c r="I95" s="58"/>
      <c r="J95" s="58"/>
      <c r="K95" s="58"/>
    </row>
    <row r="96" spans="1:11" ht="33" customHeight="1">
      <c r="A96" s="68" t="s">
        <v>55</v>
      </c>
      <c r="B96" s="67"/>
      <c r="C96" s="67"/>
      <c r="D96" s="67"/>
      <c r="E96" s="67"/>
      <c r="F96" s="67"/>
      <c r="G96" s="67"/>
      <c r="H96" s="67"/>
      <c r="I96" s="67"/>
      <c r="J96" s="67"/>
      <c r="K96" s="67"/>
    </row>
    <row r="97" spans="1:11" ht="14.4" customHeight="1">
      <c r="A97" s="77" t="s">
        <v>50</v>
      </c>
      <c r="B97" s="77"/>
      <c r="C97" s="77"/>
      <c r="D97" s="77"/>
      <c r="E97" s="77"/>
      <c r="F97" s="77"/>
      <c r="G97" s="77"/>
      <c r="H97" s="77"/>
      <c r="I97" s="77"/>
      <c r="J97" s="77"/>
      <c r="K97" s="77"/>
    </row>
    <row r="98" spans="1:11" ht="13.2" customHeight="1">
      <c r="A98" s="50" t="s">
        <v>33</v>
      </c>
      <c r="B98" s="50"/>
      <c r="C98" s="50"/>
      <c r="D98" s="50"/>
      <c r="E98" s="50"/>
      <c r="F98" s="50"/>
      <c r="G98" s="50"/>
      <c r="H98" s="50"/>
      <c r="I98" s="50"/>
      <c r="J98" s="50"/>
      <c r="K98" s="50"/>
    </row>
    <row r="99" spans="1:11">
      <c r="A99" s="77" t="s">
        <v>66</v>
      </c>
      <c r="B99" s="77"/>
      <c r="C99" s="77"/>
      <c r="D99" s="77"/>
      <c r="E99" s="77"/>
      <c r="F99" s="77"/>
      <c r="G99" s="77"/>
      <c r="H99" s="77"/>
      <c r="I99" s="77"/>
      <c r="J99" s="77"/>
      <c r="K99" s="77"/>
    </row>
    <row r="100" spans="1:11" ht="17.399999999999999" customHeight="1">
      <c r="A100" s="78" t="s">
        <v>56</v>
      </c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ht="28.2" customHeight="1">
      <c r="A101" s="58" t="s">
        <v>121</v>
      </c>
      <c r="B101" s="58" t="s">
        <v>122</v>
      </c>
      <c r="C101" s="48" t="s">
        <v>152</v>
      </c>
      <c r="D101" s="48"/>
      <c r="E101" s="48"/>
      <c r="F101" s="48" t="s">
        <v>153</v>
      </c>
      <c r="G101" s="48"/>
      <c r="H101" s="48"/>
      <c r="I101" s="49" t="s">
        <v>34</v>
      </c>
      <c r="J101" s="48"/>
      <c r="K101" s="48"/>
    </row>
    <row r="102" spans="1:11" s="7" customFormat="1" ht="20.399999999999999" customHeight="1">
      <c r="A102" s="58"/>
      <c r="B102" s="58"/>
      <c r="C102" s="6" t="s">
        <v>14</v>
      </c>
      <c r="D102" s="6" t="s">
        <v>15</v>
      </c>
      <c r="E102" s="6" t="s">
        <v>16</v>
      </c>
      <c r="F102" s="6" t="s">
        <v>14</v>
      </c>
      <c r="G102" s="6" t="s">
        <v>15</v>
      </c>
      <c r="H102" s="6" t="s">
        <v>16</v>
      </c>
      <c r="I102" s="6" t="s">
        <v>14</v>
      </c>
      <c r="J102" s="6" t="s">
        <v>15</v>
      </c>
      <c r="K102" s="6" t="s">
        <v>16</v>
      </c>
    </row>
    <row r="103" spans="1:11" ht="13.8">
      <c r="A103" s="10"/>
      <c r="B103" s="10" t="s">
        <v>154</v>
      </c>
      <c r="C103" s="30">
        <v>146.80000000000001</v>
      </c>
      <c r="D103" s="30"/>
      <c r="E103" s="30">
        <f>C103+D103</f>
        <v>146.80000000000001</v>
      </c>
      <c r="F103" s="8">
        <v>171.91</v>
      </c>
      <c r="G103" s="30"/>
      <c r="H103" s="30">
        <f>F103+G103</f>
        <v>171.91</v>
      </c>
      <c r="I103" s="31">
        <f>F103/C103*100-100</f>
        <v>17.104904632152568</v>
      </c>
      <c r="J103" s="31" t="s">
        <v>67</v>
      </c>
      <c r="K103" s="31">
        <f t="shared" ref="K103" si="21">H103/E103*100-100</f>
        <v>17.104904632152568</v>
      </c>
    </row>
    <row r="104" spans="1:11" ht="28.8" customHeight="1">
      <c r="A104" s="51" t="s">
        <v>35</v>
      </c>
      <c r="B104" s="51"/>
      <c r="C104" s="51"/>
      <c r="D104" s="51"/>
      <c r="E104" s="51"/>
      <c r="F104" s="51"/>
      <c r="G104" s="51"/>
      <c r="H104" s="51"/>
      <c r="I104" s="51"/>
      <c r="J104" s="51"/>
      <c r="K104" s="51"/>
    </row>
    <row r="105" spans="1:11" ht="25.2" customHeight="1">
      <c r="A105" s="53" t="s">
        <v>112</v>
      </c>
      <c r="B105" s="53"/>
      <c r="C105" s="53"/>
      <c r="D105" s="53"/>
      <c r="E105" s="53"/>
      <c r="F105" s="53"/>
      <c r="G105" s="53"/>
      <c r="H105" s="53"/>
      <c r="I105" s="53"/>
      <c r="J105" s="53"/>
      <c r="K105" s="53"/>
    </row>
    <row r="106" spans="1:11" ht="13.8">
      <c r="A106" s="10"/>
      <c r="B106" s="10" t="s">
        <v>125</v>
      </c>
      <c r="C106" s="10"/>
      <c r="D106" s="10"/>
      <c r="E106" s="10"/>
      <c r="F106" s="17"/>
      <c r="G106" s="17"/>
      <c r="H106" s="17"/>
      <c r="I106" s="17"/>
      <c r="J106" s="17"/>
      <c r="K106" s="17"/>
    </row>
    <row r="107" spans="1:11" ht="24">
      <c r="A107" s="8">
        <v>1</v>
      </c>
      <c r="B107" s="32" t="s">
        <v>70</v>
      </c>
      <c r="C107" s="31">
        <v>42.1</v>
      </c>
      <c r="D107" s="31"/>
      <c r="E107" s="31">
        <f>C107+D107</f>
        <v>42.1</v>
      </c>
      <c r="F107" s="8">
        <v>53.1</v>
      </c>
      <c r="G107" s="30"/>
      <c r="H107" s="30">
        <f>F107+G107</f>
        <v>53.1</v>
      </c>
      <c r="I107" s="31">
        <f>F107/C107*100-100</f>
        <v>26.12826603325415</v>
      </c>
      <c r="J107" s="31"/>
      <c r="K107" s="31">
        <f>H107/E107*100-100</f>
        <v>26.12826603325415</v>
      </c>
    </row>
    <row r="108" spans="1:11" ht="36">
      <c r="A108" s="8">
        <v>2</v>
      </c>
      <c r="B108" s="32" t="s">
        <v>71</v>
      </c>
      <c r="C108" s="31">
        <v>25</v>
      </c>
      <c r="D108" s="31"/>
      <c r="E108" s="31">
        <f t="shared" ref="E108:E113" si="22">C108+D108</f>
        <v>25</v>
      </c>
      <c r="F108" s="8"/>
      <c r="G108" s="30"/>
      <c r="H108" s="30">
        <f t="shared" ref="H108:H113" si="23">F108+G108</f>
        <v>0</v>
      </c>
      <c r="I108" s="31">
        <f t="shared" ref="I108:I112" si="24">F108/C108*100-100</f>
        <v>-100</v>
      </c>
      <c r="J108" s="31"/>
      <c r="K108" s="31">
        <f t="shared" ref="K108:K112" si="25">H108/E108*100-100</f>
        <v>-100</v>
      </c>
    </row>
    <row r="109" spans="1:11" ht="36">
      <c r="A109" s="8">
        <v>3</v>
      </c>
      <c r="B109" s="32" t="s">
        <v>72</v>
      </c>
      <c r="C109" s="31">
        <v>13.5</v>
      </c>
      <c r="D109" s="31"/>
      <c r="E109" s="31">
        <f t="shared" si="22"/>
        <v>13.5</v>
      </c>
      <c r="F109" s="8">
        <v>22.472000000000001</v>
      </c>
      <c r="G109" s="30"/>
      <c r="H109" s="30">
        <f t="shared" si="23"/>
        <v>22.472000000000001</v>
      </c>
      <c r="I109" s="31">
        <f t="shared" si="24"/>
        <v>66.459259259259255</v>
      </c>
      <c r="J109" s="31"/>
      <c r="K109" s="31">
        <f t="shared" si="25"/>
        <v>66.459259259259255</v>
      </c>
    </row>
    <row r="110" spans="1:11" ht="36">
      <c r="A110" s="8">
        <v>4</v>
      </c>
      <c r="B110" s="32" t="s">
        <v>73</v>
      </c>
      <c r="C110" s="31">
        <v>4</v>
      </c>
      <c r="D110" s="31"/>
      <c r="E110" s="31">
        <f t="shared" si="22"/>
        <v>4</v>
      </c>
      <c r="F110" s="8">
        <v>6.8</v>
      </c>
      <c r="G110" s="30"/>
      <c r="H110" s="30">
        <f t="shared" si="23"/>
        <v>6.8</v>
      </c>
      <c r="I110" s="31">
        <f t="shared" si="24"/>
        <v>70</v>
      </c>
      <c r="J110" s="31"/>
      <c r="K110" s="31">
        <f t="shared" si="25"/>
        <v>70</v>
      </c>
    </row>
    <row r="111" spans="1:11" ht="36">
      <c r="A111" s="8">
        <v>5</v>
      </c>
      <c r="B111" s="32" t="s">
        <v>74</v>
      </c>
      <c r="C111" s="31">
        <v>24.5</v>
      </c>
      <c r="D111" s="31"/>
      <c r="E111" s="31">
        <f t="shared" si="22"/>
        <v>24.5</v>
      </c>
      <c r="F111" s="8">
        <v>51.5</v>
      </c>
      <c r="G111" s="30"/>
      <c r="H111" s="30">
        <f t="shared" si="23"/>
        <v>51.5</v>
      </c>
      <c r="I111" s="31">
        <f t="shared" si="24"/>
        <v>110.20408163265304</v>
      </c>
      <c r="J111" s="31"/>
      <c r="K111" s="31">
        <f t="shared" si="25"/>
        <v>110.20408163265304</v>
      </c>
    </row>
    <row r="112" spans="1:11" ht="36">
      <c r="A112" s="8">
        <v>6</v>
      </c>
      <c r="B112" s="32" t="s">
        <v>75</v>
      </c>
      <c r="C112" s="31">
        <v>5.7</v>
      </c>
      <c r="D112" s="31"/>
      <c r="E112" s="31">
        <f t="shared" si="22"/>
        <v>5.7</v>
      </c>
      <c r="F112" s="8">
        <v>1.9</v>
      </c>
      <c r="G112" s="30"/>
      <c r="H112" s="30">
        <f t="shared" si="23"/>
        <v>1.9</v>
      </c>
      <c r="I112" s="31">
        <f t="shared" si="24"/>
        <v>-66.666666666666671</v>
      </c>
      <c r="J112" s="31"/>
      <c r="K112" s="31">
        <f t="shared" si="25"/>
        <v>-66.666666666666671</v>
      </c>
    </row>
    <row r="113" spans="1:11" ht="36">
      <c r="A113" s="8">
        <v>7</v>
      </c>
      <c r="B113" s="32" t="s">
        <v>76</v>
      </c>
      <c r="C113" s="31">
        <v>0</v>
      </c>
      <c r="D113" s="31"/>
      <c r="E113" s="31">
        <f t="shared" si="22"/>
        <v>0</v>
      </c>
      <c r="F113" s="8">
        <v>20.5</v>
      </c>
      <c r="G113" s="30"/>
      <c r="H113" s="30">
        <f t="shared" si="23"/>
        <v>20.5</v>
      </c>
      <c r="I113" s="31"/>
      <c r="J113" s="31"/>
      <c r="K113" s="31"/>
    </row>
    <row r="114" spans="1:11" ht="43.2" customHeight="1">
      <c r="A114" s="8">
        <v>8</v>
      </c>
      <c r="B114" s="32" t="s">
        <v>77</v>
      </c>
      <c r="C114" s="31">
        <v>32</v>
      </c>
      <c r="D114" s="31"/>
      <c r="E114" s="31">
        <f>C114+D114</f>
        <v>32</v>
      </c>
      <c r="F114" s="8">
        <v>15.638</v>
      </c>
      <c r="G114" s="30"/>
      <c r="H114" s="30">
        <f>F114+G114</f>
        <v>15.638</v>
      </c>
      <c r="I114" s="31">
        <f>F114/C114*100-100</f>
        <v>-51.131250000000001</v>
      </c>
      <c r="J114" s="31"/>
      <c r="K114" s="31">
        <f>H114/E114*100-100</f>
        <v>-51.131250000000001</v>
      </c>
    </row>
    <row r="115" spans="1:11" ht="30.6" customHeight="1">
      <c r="A115" s="50" t="s">
        <v>37</v>
      </c>
      <c r="B115" s="48"/>
      <c r="C115" s="48"/>
      <c r="D115" s="48"/>
      <c r="E115" s="48"/>
      <c r="F115" s="48"/>
      <c r="G115" s="48"/>
      <c r="H115" s="48"/>
      <c r="I115" s="48"/>
      <c r="J115" s="48"/>
      <c r="K115" s="48"/>
    </row>
    <row r="116" spans="1:11" ht="45.6" customHeight="1">
      <c r="A116" s="52" t="s">
        <v>185</v>
      </c>
      <c r="B116" s="52"/>
      <c r="C116" s="52"/>
      <c r="D116" s="52"/>
      <c r="E116" s="52"/>
      <c r="F116" s="52"/>
      <c r="G116" s="52"/>
      <c r="H116" s="52"/>
      <c r="I116" s="52"/>
      <c r="J116" s="52"/>
      <c r="K116" s="52"/>
    </row>
    <row r="117" spans="1:11" s="15" customFormat="1" ht="13.8">
      <c r="A117" s="22" t="s">
        <v>146</v>
      </c>
      <c r="B117" s="21" t="s">
        <v>147</v>
      </c>
      <c r="C117" s="71"/>
      <c r="D117" s="71"/>
      <c r="E117" s="72"/>
      <c r="F117" s="73"/>
      <c r="G117" s="71"/>
      <c r="H117" s="72"/>
      <c r="I117" s="74"/>
      <c r="J117" s="75"/>
      <c r="K117" s="76"/>
    </row>
    <row r="118" spans="1:11" s="15" customFormat="1" ht="26.4">
      <c r="A118" s="22"/>
      <c r="B118" s="23" t="s">
        <v>78</v>
      </c>
      <c r="C118" s="24">
        <v>20</v>
      </c>
      <c r="D118" s="8"/>
      <c r="E118" s="8">
        <f>C118+D118</f>
        <v>20</v>
      </c>
      <c r="F118" s="8">
        <v>33</v>
      </c>
      <c r="G118" s="8"/>
      <c r="H118" s="8">
        <f>F118+G118</f>
        <v>33</v>
      </c>
      <c r="I118" s="33">
        <f t="shared" ref="I118:I132" si="26">F118/C118*100-100</f>
        <v>65</v>
      </c>
      <c r="J118" s="33"/>
      <c r="K118" s="33">
        <f t="shared" ref="K118:K132" si="27">H118/E118*100-100</f>
        <v>65</v>
      </c>
    </row>
    <row r="119" spans="1:11" s="15" customFormat="1" ht="39.6">
      <c r="A119" s="14"/>
      <c r="B119" s="34" t="s">
        <v>79</v>
      </c>
      <c r="C119" s="24">
        <v>7</v>
      </c>
      <c r="D119" s="8"/>
      <c r="E119" s="8">
        <f t="shared" ref="E119:E130" si="28">C119+D119</f>
        <v>7</v>
      </c>
      <c r="F119" s="8">
        <v>0</v>
      </c>
      <c r="G119" s="8"/>
      <c r="H119" s="8">
        <f t="shared" ref="H119:H134" si="29">F119+G119</f>
        <v>0</v>
      </c>
      <c r="I119" s="33">
        <f t="shared" si="26"/>
        <v>-100</v>
      </c>
      <c r="J119" s="33"/>
      <c r="K119" s="33">
        <f t="shared" si="27"/>
        <v>-100</v>
      </c>
    </row>
    <row r="120" spans="1:11" s="15" customFormat="1" ht="39.6">
      <c r="A120" s="22"/>
      <c r="B120" s="1" t="s">
        <v>80</v>
      </c>
      <c r="C120" s="24">
        <v>12</v>
      </c>
      <c r="D120" s="8"/>
      <c r="E120" s="8">
        <f t="shared" si="28"/>
        <v>12</v>
      </c>
      <c r="F120" s="8">
        <v>6</v>
      </c>
      <c r="G120" s="8"/>
      <c r="H120" s="8">
        <f t="shared" si="29"/>
        <v>6</v>
      </c>
      <c r="I120" s="33">
        <f t="shared" si="26"/>
        <v>-50</v>
      </c>
      <c r="J120" s="33"/>
      <c r="K120" s="33">
        <f t="shared" si="27"/>
        <v>-50</v>
      </c>
    </row>
    <row r="121" spans="1:11" s="15" customFormat="1" ht="39.6">
      <c r="A121" s="22"/>
      <c r="B121" s="1" t="s">
        <v>81</v>
      </c>
      <c r="C121" s="24">
        <v>12</v>
      </c>
      <c r="D121" s="8"/>
      <c r="E121" s="8">
        <f t="shared" si="28"/>
        <v>12</v>
      </c>
      <c r="F121" s="8">
        <v>9</v>
      </c>
      <c r="G121" s="8"/>
      <c r="H121" s="8">
        <f t="shared" si="29"/>
        <v>9</v>
      </c>
      <c r="I121" s="33">
        <f t="shared" si="26"/>
        <v>-25</v>
      </c>
      <c r="J121" s="33"/>
      <c r="K121" s="33">
        <f t="shared" si="27"/>
        <v>-25</v>
      </c>
    </row>
    <row r="122" spans="1:11" s="15" customFormat="1" ht="42" customHeight="1">
      <c r="A122" s="22"/>
      <c r="B122" s="1" t="s">
        <v>82</v>
      </c>
      <c r="C122" s="24">
        <v>6</v>
      </c>
      <c r="D122" s="8"/>
      <c r="E122" s="8">
        <f t="shared" si="28"/>
        <v>6</v>
      </c>
      <c r="F122" s="8">
        <v>7</v>
      </c>
      <c r="G122" s="8"/>
      <c r="H122" s="8">
        <f t="shared" si="29"/>
        <v>7</v>
      </c>
      <c r="I122" s="33">
        <f t="shared" si="26"/>
        <v>16.666666666666671</v>
      </c>
      <c r="J122" s="33"/>
      <c r="K122" s="33">
        <f t="shared" si="27"/>
        <v>16.666666666666671</v>
      </c>
    </row>
    <row r="123" spans="1:11" s="15" customFormat="1" ht="39.6">
      <c r="A123" s="22"/>
      <c r="B123" s="1" t="s">
        <v>83</v>
      </c>
      <c r="C123" s="24">
        <v>6</v>
      </c>
      <c r="D123" s="8"/>
      <c r="E123" s="8">
        <f t="shared" si="28"/>
        <v>6</v>
      </c>
      <c r="F123" s="8">
        <v>1</v>
      </c>
      <c r="G123" s="8"/>
      <c r="H123" s="8">
        <f t="shared" si="29"/>
        <v>1</v>
      </c>
      <c r="I123" s="33">
        <f t="shared" si="26"/>
        <v>-83.333333333333343</v>
      </c>
      <c r="J123" s="33"/>
      <c r="K123" s="33">
        <f t="shared" si="27"/>
        <v>-83.333333333333343</v>
      </c>
    </row>
    <row r="124" spans="1:11" s="15" customFormat="1" ht="39.6">
      <c r="A124" s="22"/>
      <c r="B124" s="1" t="s">
        <v>84</v>
      </c>
      <c r="C124" s="24">
        <v>0</v>
      </c>
      <c r="D124" s="8"/>
      <c r="E124" s="8">
        <f t="shared" si="28"/>
        <v>0</v>
      </c>
      <c r="F124" s="8">
        <v>3</v>
      </c>
      <c r="G124" s="8"/>
      <c r="H124" s="8">
        <f t="shared" si="29"/>
        <v>3</v>
      </c>
      <c r="I124" s="33"/>
      <c r="J124" s="33"/>
      <c r="K124" s="33"/>
    </row>
    <row r="125" spans="1:11" s="15" customFormat="1" ht="39.6">
      <c r="A125" s="22"/>
      <c r="B125" s="1" t="s">
        <v>85</v>
      </c>
      <c r="C125" s="24">
        <v>1</v>
      </c>
      <c r="D125" s="8"/>
      <c r="E125" s="8">
        <f t="shared" si="28"/>
        <v>1</v>
      </c>
      <c r="F125" s="8">
        <v>1</v>
      </c>
      <c r="G125" s="8"/>
      <c r="H125" s="8">
        <f t="shared" si="29"/>
        <v>1</v>
      </c>
      <c r="I125" s="33">
        <f t="shared" si="26"/>
        <v>0</v>
      </c>
      <c r="J125" s="33"/>
      <c r="K125" s="33">
        <f t="shared" si="27"/>
        <v>0</v>
      </c>
    </row>
    <row r="126" spans="1:11" s="15" customFormat="1" ht="13.8">
      <c r="A126" s="14" t="s">
        <v>148</v>
      </c>
      <c r="B126" s="14" t="s">
        <v>149</v>
      </c>
      <c r="C126" s="24"/>
      <c r="D126" s="8"/>
      <c r="E126" s="8"/>
      <c r="F126" s="8"/>
      <c r="G126" s="8"/>
      <c r="H126" s="8"/>
      <c r="I126" s="33"/>
      <c r="J126" s="33"/>
      <c r="K126" s="33"/>
    </row>
    <row r="127" spans="1:11" s="15" customFormat="1" ht="39.6">
      <c r="A127" s="14"/>
      <c r="B127" s="10" t="s">
        <v>86</v>
      </c>
      <c r="C127" s="24">
        <v>8505</v>
      </c>
      <c r="D127" s="8"/>
      <c r="E127" s="8">
        <f t="shared" si="28"/>
        <v>8505</v>
      </c>
      <c r="F127" s="8">
        <v>4510</v>
      </c>
      <c r="G127" s="8"/>
      <c r="H127" s="8">
        <f t="shared" si="29"/>
        <v>4510</v>
      </c>
      <c r="I127" s="33">
        <f t="shared" si="26"/>
        <v>-46.972369194591415</v>
      </c>
      <c r="J127" s="33"/>
      <c r="K127" s="33">
        <f t="shared" si="27"/>
        <v>-46.972369194591415</v>
      </c>
    </row>
    <row r="128" spans="1:11" s="15" customFormat="1" ht="52.8">
      <c r="A128" s="14"/>
      <c r="B128" s="10" t="s">
        <v>87</v>
      </c>
      <c r="C128" s="24">
        <v>781</v>
      </c>
      <c r="D128" s="8"/>
      <c r="E128" s="8">
        <f t="shared" si="28"/>
        <v>781</v>
      </c>
      <c r="F128" s="8"/>
      <c r="G128" s="8"/>
      <c r="H128" s="8">
        <f t="shared" si="29"/>
        <v>0</v>
      </c>
      <c r="I128" s="33">
        <f t="shared" si="26"/>
        <v>-100</v>
      </c>
      <c r="J128" s="33"/>
      <c r="K128" s="33">
        <f t="shared" si="27"/>
        <v>-100</v>
      </c>
    </row>
    <row r="129" spans="1:11" s="15" customFormat="1" ht="52.8">
      <c r="A129" s="14"/>
      <c r="B129" s="10" t="s">
        <v>88</v>
      </c>
      <c r="C129" s="24">
        <v>310</v>
      </c>
      <c r="D129" s="8"/>
      <c r="E129" s="8">
        <f t="shared" si="28"/>
        <v>310</v>
      </c>
      <c r="F129" s="8">
        <v>111</v>
      </c>
      <c r="G129" s="8"/>
      <c r="H129" s="8">
        <f t="shared" si="29"/>
        <v>111</v>
      </c>
      <c r="I129" s="33">
        <f t="shared" si="26"/>
        <v>-64.193548387096769</v>
      </c>
      <c r="J129" s="33"/>
      <c r="K129" s="33">
        <f t="shared" si="27"/>
        <v>-64.193548387096769</v>
      </c>
    </row>
    <row r="130" spans="1:11" s="15" customFormat="1" ht="39.6">
      <c r="A130" s="14"/>
      <c r="B130" s="10" t="s">
        <v>89</v>
      </c>
      <c r="C130" s="24">
        <v>310</v>
      </c>
      <c r="D130" s="18"/>
      <c r="E130" s="8">
        <f t="shared" si="28"/>
        <v>310</v>
      </c>
      <c r="F130" s="8">
        <v>169</v>
      </c>
      <c r="G130" s="8"/>
      <c r="H130" s="8">
        <f t="shared" si="29"/>
        <v>169</v>
      </c>
      <c r="I130" s="33">
        <f t="shared" si="26"/>
        <v>-45.483870967741936</v>
      </c>
      <c r="J130" s="33"/>
      <c r="K130" s="33">
        <f t="shared" si="27"/>
        <v>-45.483870967741936</v>
      </c>
    </row>
    <row r="131" spans="1:11" ht="52.8">
      <c r="A131" s="14"/>
      <c r="B131" s="1" t="s">
        <v>90</v>
      </c>
      <c r="C131" s="24">
        <v>740</v>
      </c>
      <c r="D131" s="8"/>
      <c r="E131" s="8">
        <f>C131+D131</f>
        <v>740</v>
      </c>
      <c r="F131" s="8">
        <v>509</v>
      </c>
      <c r="G131" s="8"/>
      <c r="H131" s="8">
        <f t="shared" si="29"/>
        <v>509</v>
      </c>
      <c r="I131" s="13">
        <f t="shared" si="26"/>
        <v>-31.216216216216225</v>
      </c>
      <c r="J131" s="13"/>
      <c r="K131" s="13">
        <f t="shared" si="27"/>
        <v>-31.216216216216225</v>
      </c>
    </row>
    <row r="132" spans="1:11" ht="39" customHeight="1">
      <c r="A132" s="14"/>
      <c r="B132" s="1" t="s">
        <v>91</v>
      </c>
      <c r="C132" s="24">
        <v>30</v>
      </c>
      <c r="D132" s="8"/>
      <c r="E132" s="8">
        <f t="shared" ref="E132:E134" si="30">C132+D132</f>
        <v>30</v>
      </c>
      <c r="F132" s="8">
        <v>1</v>
      </c>
      <c r="G132" s="8"/>
      <c r="H132" s="8">
        <f t="shared" si="29"/>
        <v>1</v>
      </c>
      <c r="I132" s="13">
        <f t="shared" si="26"/>
        <v>-96.666666666666671</v>
      </c>
      <c r="J132" s="13"/>
      <c r="K132" s="13">
        <f t="shared" si="27"/>
        <v>-96.666666666666671</v>
      </c>
    </row>
    <row r="133" spans="1:11" s="15" customFormat="1" ht="52.8">
      <c r="A133" s="14"/>
      <c r="B133" s="1" t="s">
        <v>92</v>
      </c>
      <c r="C133" s="24">
        <v>0</v>
      </c>
      <c r="D133" s="18"/>
      <c r="E133" s="8">
        <f t="shared" si="30"/>
        <v>0</v>
      </c>
      <c r="F133" s="8">
        <v>270</v>
      </c>
      <c r="G133" s="8"/>
      <c r="H133" s="8">
        <f t="shared" si="29"/>
        <v>270</v>
      </c>
      <c r="I133" s="13"/>
      <c r="J133" s="13"/>
      <c r="K133" s="13"/>
    </row>
    <row r="134" spans="1:11" s="15" customFormat="1" ht="39.6">
      <c r="A134" s="14"/>
      <c r="B134" s="1" t="s">
        <v>93</v>
      </c>
      <c r="C134" s="24">
        <v>2</v>
      </c>
      <c r="D134" s="18"/>
      <c r="E134" s="8">
        <f t="shared" si="30"/>
        <v>2</v>
      </c>
      <c r="F134" s="8">
        <v>5</v>
      </c>
      <c r="G134" s="8"/>
      <c r="H134" s="8">
        <f t="shared" si="29"/>
        <v>5</v>
      </c>
      <c r="I134" s="13">
        <f t="shared" ref="I134" si="31">F134/C134*100-100</f>
        <v>150</v>
      </c>
      <c r="J134" s="13"/>
      <c r="K134" s="13">
        <f t="shared" ref="K134" si="32">H134/E134*100-100</f>
        <v>150</v>
      </c>
    </row>
    <row r="135" spans="1:11" s="15" customFormat="1" ht="13.8">
      <c r="A135" s="14" t="s">
        <v>150</v>
      </c>
      <c r="B135" s="14" t="s">
        <v>151</v>
      </c>
      <c r="C135" s="35"/>
      <c r="D135" s="18"/>
      <c r="E135" s="18"/>
      <c r="F135" s="18"/>
      <c r="G135" s="18"/>
      <c r="H135" s="18"/>
      <c r="I135" s="19"/>
      <c r="J135" s="13"/>
      <c r="K135" s="19"/>
    </row>
    <row r="136" spans="1:11" s="15" customFormat="1" ht="39.6">
      <c r="A136" s="14"/>
      <c r="B136" s="10" t="s">
        <v>94</v>
      </c>
      <c r="C136" s="24">
        <v>4.95</v>
      </c>
      <c r="D136" s="8"/>
      <c r="E136" s="8">
        <f t="shared" ref="E136:E143" si="33">C136+D136</f>
        <v>4.95</v>
      </c>
      <c r="F136" s="8">
        <v>11.77</v>
      </c>
      <c r="G136" s="8"/>
      <c r="H136" s="8">
        <f t="shared" ref="H136:H143" si="34">F136+G136</f>
        <v>11.77</v>
      </c>
      <c r="I136" s="13">
        <f t="shared" ref="I136:I143" si="35">F136/C136*100-100</f>
        <v>137.77777777777777</v>
      </c>
      <c r="J136" s="13"/>
      <c r="K136" s="13">
        <f t="shared" ref="K136:K143" si="36">H136/E136*100-100</f>
        <v>137.77777777777777</v>
      </c>
    </row>
    <row r="137" spans="1:11" s="15" customFormat="1" ht="52.8">
      <c r="A137" s="14"/>
      <c r="B137" s="10" t="s">
        <v>95</v>
      </c>
      <c r="C137" s="24">
        <v>32.01</v>
      </c>
      <c r="D137" s="8"/>
      <c r="E137" s="8">
        <f t="shared" si="33"/>
        <v>32.01</v>
      </c>
      <c r="F137" s="13">
        <v>0</v>
      </c>
      <c r="G137" s="13"/>
      <c r="H137" s="13">
        <f t="shared" si="34"/>
        <v>0</v>
      </c>
      <c r="I137" s="13">
        <f t="shared" si="35"/>
        <v>-100</v>
      </c>
      <c r="J137" s="13"/>
      <c r="K137" s="13">
        <f t="shared" si="36"/>
        <v>-100</v>
      </c>
    </row>
    <row r="138" spans="1:11" s="15" customFormat="1" ht="52.8">
      <c r="A138" s="14"/>
      <c r="B138" s="10" t="s">
        <v>96</v>
      </c>
      <c r="C138" s="24">
        <v>43.55</v>
      </c>
      <c r="D138" s="8"/>
      <c r="E138" s="8">
        <f t="shared" si="33"/>
        <v>43.55</v>
      </c>
      <c r="F138" s="16">
        <v>202.45</v>
      </c>
      <c r="G138" s="16"/>
      <c r="H138" s="8">
        <f t="shared" si="34"/>
        <v>202.45</v>
      </c>
      <c r="I138" s="13">
        <f t="shared" si="35"/>
        <v>364.8679678530425</v>
      </c>
      <c r="J138" s="13"/>
      <c r="K138" s="13">
        <f t="shared" si="36"/>
        <v>364.8679678530425</v>
      </c>
    </row>
    <row r="139" spans="1:11" s="15" customFormat="1" ht="52.8">
      <c r="A139" s="14"/>
      <c r="B139" s="10" t="s">
        <v>97</v>
      </c>
      <c r="C139" s="24">
        <v>12.9</v>
      </c>
      <c r="D139" s="8"/>
      <c r="E139" s="8">
        <f t="shared" si="33"/>
        <v>12.9</v>
      </c>
      <c r="F139" s="8">
        <v>40.200000000000003</v>
      </c>
      <c r="G139" s="8"/>
      <c r="H139" s="8">
        <f t="shared" si="34"/>
        <v>40.200000000000003</v>
      </c>
      <c r="I139" s="13">
        <f t="shared" si="35"/>
        <v>211.62790697674421</v>
      </c>
      <c r="J139" s="13"/>
      <c r="K139" s="13">
        <f t="shared" si="36"/>
        <v>211.62790697674421</v>
      </c>
    </row>
    <row r="140" spans="1:11" s="15" customFormat="1" ht="58.8" customHeight="1">
      <c r="A140" s="14"/>
      <c r="B140" s="1" t="s">
        <v>98</v>
      </c>
      <c r="C140" s="24">
        <v>33.11</v>
      </c>
      <c r="D140" s="8"/>
      <c r="E140" s="8">
        <f t="shared" si="33"/>
        <v>33.11</v>
      </c>
      <c r="F140" s="8">
        <v>101.2</v>
      </c>
      <c r="G140" s="8"/>
      <c r="H140" s="8">
        <f t="shared" si="34"/>
        <v>101.2</v>
      </c>
      <c r="I140" s="13">
        <f t="shared" si="35"/>
        <v>205.64784053156149</v>
      </c>
      <c r="J140" s="13"/>
      <c r="K140" s="13">
        <f t="shared" si="36"/>
        <v>205.64784053156149</v>
      </c>
    </row>
    <row r="141" spans="1:11" s="15" customFormat="1" ht="52.8">
      <c r="A141" s="14"/>
      <c r="B141" s="1" t="s">
        <v>99</v>
      </c>
      <c r="C141" s="24">
        <v>190</v>
      </c>
      <c r="D141" s="8"/>
      <c r="E141" s="8">
        <f t="shared" si="33"/>
        <v>190</v>
      </c>
      <c r="F141" s="8">
        <v>1900</v>
      </c>
      <c r="G141" s="8"/>
      <c r="H141" s="8">
        <f t="shared" si="34"/>
        <v>1900</v>
      </c>
      <c r="I141" s="13">
        <f t="shared" si="35"/>
        <v>900</v>
      </c>
      <c r="J141" s="13"/>
      <c r="K141" s="13">
        <f t="shared" si="36"/>
        <v>900</v>
      </c>
    </row>
    <row r="142" spans="1:11" s="15" customFormat="1" ht="52.8">
      <c r="A142" s="14"/>
      <c r="B142" s="1" t="s">
        <v>100</v>
      </c>
      <c r="C142" s="24">
        <v>0</v>
      </c>
      <c r="D142" s="8"/>
      <c r="E142" s="8">
        <f t="shared" si="33"/>
        <v>0</v>
      </c>
      <c r="F142" s="13">
        <v>75.900000000000006</v>
      </c>
      <c r="G142" s="13"/>
      <c r="H142" s="8">
        <f t="shared" si="34"/>
        <v>75.900000000000006</v>
      </c>
      <c r="I142" s="13"/>
      <c r="J142" s="13"/>
      <c r="K142" s="13"/>
    </row>
    <row r="143" spans="1:11" s="15" customFormat="1" ht="52.8">
      <c r="A143" s="10"/>
      <c r="B143" s="1" t="s">
        <v>101</v>
      </c>
      <c r="C143" s="24">
        <v>16000</v>
      </c>
      <c r="D143" s="8"/>
      <c r="E143" s="8">
        <f t="shared" si="33"/>
        <v>16000</v>
      </c>
      <c r="F143" s="13">
        <v>3127.6</v>
      </c>
      <c r="G143" s="13"/>
      <c r="H143" s="8">
        <f t="shared" si="34"/>
        <v>3127.6</v>
      </c>
      <c r="I143" s="13">
        <f t="shared" si="35"/>
        <v>-80.452500000000001</v>
      </c>
      <c r="J143" s="13"/>
      <c r="K143" s="13">
        <f t="shared" si="36"/>
        <v>-80.452500000000001</v>
      </c>
    </row>
    <row r="144" spans="1:11" s="15" customFormat="1" ht="13.8">
      <c r="A144" s="14">
        <v>4</v>
      </c>
      <c r="B144" s="26" t="s">
        <v>53</v>
      </c>
      <c r="C144" s="24"/>
      <c r="D144" s="8"/>
      <c r="E144" s="18"/>
      <c r="F144" s="18"/>
      <c r="G144" s="18"/>
      <c r="H144" s="18"/>
      <c r="I144" s="19"/>
      <c r="J144" s="13"/>
      <c r="K144" s="19"/>
    </row>
    <row r="145" spans="1:11" s="15" customFormat="1" ht="39.6">
      <c r="A145" s="22"/>
      <c r="B145" s="23" t="s">
        <v>63</v>
      </c>
      <c r="C145" s="24">
        <v>118</v>
      </c>
      <c r="D145" s="8"/>
      <c r="E145" s="8">
        <f t="shared" ref="E145:E156" si="37">C145+D145</f>
        <v>118</v>
      </c>
      <c r="F145" s="8">
        <v>242</v>
      </c>
      <c r="G145" s="8"/>
      <c r="H145" s="8">
        <f t="shared" ref="H145:H156" si="38">F145+G145</f>
        <v>242</v>
      </c>
      <c r="I145" s="13">
        <f t="shared" ref="I145:I153" si="39">F145/C145*100-100</f>
        <v>105.08474576271186</v>
      </c>
      <c r="J145" s="13"/>
      <c r="K145" s="13">
        <f t="shared" ref="K145:K153" si="40">H145/E145*100-100</f>
        <v>105.08474576271186</v>
      </c>
    </row>
    <row r="146" spans="1:11" s="15" customFormat="1" ht="52.8">
      <c r="A146" s="22"/>
      <c r="B146" s="23" t="s">
        <v>64</v>
      </c>
      <c r="C146" s="24">
        <v>106</v>
      </c>
      <c r="D146" s="8"/>
      <c r="E146" s="8">
        <f t="shared" si="37"/>
        <v>106</v>
      </c>
      <c r="F146" s="8">
        <v>102</v>
      </c>
      <c r="G146" s="8"/>
      <c r="H146" s="8">
        <f t="shared" si="38"/>
        <v>102</v>
      </c>
      <c r="I146" s="13">
        <f t="shared" si="39"/>
        <v>-3.7735849056603712</v>
      </c>
      <c r="J146" s="13"/>
      <c r="K146" s="13">
        <f t="shared" si="40"/>
        <v>-3.7735849056603712</v>
      </c>
    </row>
    <row r="147" spans="1:11" s="15" customFormat="1" ht="66">
      <c r="A147" s="14"/>
      <c r="B147" s="27" t="s">
        <v>102</v>
      </c>
      <c r="C147" s="24">
        <v>116</v>
      </c>
      <c r="D147" s="8"/>
      <c r="E147" s="8">
        <f t="shared" si="37"/>
        <v>116</v>
      </c>
      <c r="F147" s="8">
        <v>0</v>
      </c>
      <c r="G147" s="8"/>
      <c r="H147" s="8">
        <f t="shared" si="38"/>
        <v>0</v>
      </c>
      <c r="I147" s="13">
        <f t="shared" si="39"/>
        <v>-100</v>
      </c>
      <c r="J147" s="13"/>
      <c r="K147" s="13">
        <f t="shared" si="40"/>
        <v>-100</v>
      </c>
    </row>
    <row r="148" spans="1:11" s="15" customFormat="1" ht="52.8">
      <c r="A148" s="14"/>
      <c r="B148" s="28" t="s">
        <v>103</v>
      </c>
      <c r="C148" s="24">
        <v>133</v>
      </c>
      <c r="D148" s="8"/>
      <c r="E148" s="8">
        <f t="shared" si="37"/>
        <v>133</v>
      </c>
      <c r="F148" s="8">
        <v>50</v>
      </c>
      <c r="G148" s="8"/>
      <c r="H148" s="8">
        <f t="shared" si="38"/>
        <v>50</v>
      </c>
      <c r="I148" s="13">
        <f t="shared" si="39"/>
        <v>-62.406015037593988</v>
      </c>
      <c r="J148" s="13"/>
      <c r="K148" s="13">
        <f t="shared" si="40"/>
        <v>-62.406015037593988</v>
      </c>
    </row>
    <row r="149" spans="1:11" s="15" customFormat="1" ht="52.8">
      <c r="A149" s="22"/>
      <c r="B149" s="23" t="s">
        <v>104</v>
      </c>
      <c r="C149" s="24">
        <v>116</v>
      </c>
      <c r="D149" s="8"/>
      <c r="E149" s="8">
        <f t="shared" si="37"/>
        <v>116</v>
      </c>
      <c r="F149" s="8">
        <v>71</v>
      </c>
      <c r="G149" s="8"/>
      <c r="H149" s="8">
        <f t="shared" si="38"/>
        <v>71</v>
      </c>
      <c r="I149" s="13">
        <f t="shared" si="39"/>
        <v>-38.793103448275865</v>
      </c>
      <c r="J149" s="13"/>
      <c r="K149" s="13">
        <f t="shared" si="40"/>
        <v>-38.793103448275865</v>
      </c>
    </row>
    <row r="150" spans="1:11" s="15" customFormat="1" ht="52.8">
      <c r="A150" s="22"/>
      <c r="B150" s="23" t="s">
        <v>105</v>
      </c>
      <c r="C150" s="24">
        <v>14</v>
      </c>
      <c r="D150" s="8"/>
      <c r="E150" s="8">
        <f t="shared" si="37"/>
        <v>14</v>
      </c>
      <c r="F150" s="8">
        <v>10</v>
      </c>
      <c r="G150" s="8"/>
      <c r="H150" s="8">
        <f t="shared" si="38"/>
        <v>10</v>
      </c>
      <c r="I150" s="33">
        <f t="shared" si="39"/>
        <v>-28.571428571428569</v>
      </c>
      <c r="J150" s="33"/>
      <c r="K150" s="33">
        <f t="shared" si="40"/>
        <v>-28.571428571428569</v>
      </c>
    </row>
    <row r="151" spans="1:11" s="15" customFormat="1" ht="66">
      <c r="A151" s="22"/>
      <c r="B151" s="23" t="s">
        <v>106</v>
      </c>
      <c r="C151" s="24">
        <v>200</v>
      </c>
      <c r="D151" s="8"/>
      <c r="E151" s="8">
        <f t="shared" si="37"/>
        <v>200</v>
      </c>
      <c r="F151" s="8">
        <v>116.7</v>
      </c>
      <c r="G151" s="8"/>
      <c r="H151" s="8">
        <f t="shared" si="38"/>
        <v>116.7</v>
      </c>
      <c r="I151" s="33">
        <f t="shared" si="39"/>
        <v>-41.65</v>
      </c>
      <c r="J151" s="33"/>
      <c r="K151" s="33">
        <f t="shared" si="40"/>
        <v>-41.65</v>
      </c>
    </row>
    <row r="152" spans="1:11" s="15" customFormat="1" ht="66">
      <c r="A152" s="22"/>
      <c r="B152" s="23" t="s">
        <v>107</v>
      </c>
      <c r="C152" s="24">
        <v>143</v>
      </c>
      <c r="D152" s="8"/>
      <c r="E152" s="8">
        <f t="shared" si="37"/>
        <v>143</v>
      </c>
      <c r="F152" s="8">
        <v>0</v>
      </c>
      <c r="G152" s="8"/>
      <c r="H152" s="8">
        <f t="shared" si="38"/>
        <v>0</v>
      </c>
      <c r="I152" s="33">
        <f t="shared" si="39"/>
        <v>-100</v>
      </c>
      <c r="J152" s="33"/>
      <c r="K152" s="33">
        <f t="shared" si="40"/>
        <v>-100</v>
      </c>
    </row>
    <row r="153" spans="1:11" ht="52.8">
      <c r="A153" s="22"/>
      <c r="B153" s="23" t="s">
        <v>108</v>
      </c>
      <c r="C153" s="24">
        <v>10</v>
      </c>
      <c r="D153" s="8"/>
      <c r="E153" s="8">
        <f t="shared" si="37"/>
        <v>10</v>
      </c>
      <c r="F153" s="8">
        <v>0</v>
      </c>
      <c r="G153" s="8"/>
      <c r="H153" s="8">
        <f t="shared" si="38"/>
        <v>0</v>
      </c>
      <c r="I153" s="33">
        <f t="shared" si="39"/>
        <v>-100</v>
      </c>
      <c r="J153" s="33"/>
      <c r="K153" s="33">
        <f t="shared" si="40"/>
        <v>-100</v>
      </c>
    </row>
    <row r="154" spans="1:11" ht="66">
      <c r="A154" s="22"/>
      <c r="B154" s="29" t="s">
        <v>109</v>
      </c>
      <c r="C154" s="24">
        <v>0</v>
      </c>
      <c r="D154" s="8"/>
      <c r="E154" s="8">
        <f t="shared" si="37"/>
        <v>0</v>
      </c>
      <c r="F154" s="8">
        <v>200</v>
      </c>
      <c r="G154" s="8"/>
      <c r="H154" s="8">
        <f t="shared" si="38"/>
        <v>200</v>
      </c>
      <c r="I154" s="33"/>
      <c r="J154" s="33"/>
      <c r="K154" s="33"/>
    </row>
    <row r="155" spans="1:11" ht="52.8">
      <c r="A155" s="22"/>
      <c r="B155" s="23" t="s">
        <v>110</v>
      </c>
      <c r="C155" s="24">
        <v>300</v>
      </c>
      <c r="D155" s="8"/>
      <c r="E155" s="8">
        <f t="shared" si="37"/>
        <v>300</v>
      </c>
      <c r="F155" s="8">
        <v>150</v>
      </c>
      <c r="G155" s="8"/>
      <c r="H155" s="8">
        <f t="shared" si="38"/>
        <v>150</v>
      </c>
      <c r="I155" s="33">
        <f t="shared" ref="I155:I156" si="41">F155/C155*100-100</f>
        <v>-50</v>
      </c>
      <c r="J155" s="33"/>
      <c r="K155" s="33">
        <f t="shared" ref="K155:K156" si="42">H155/E155*100-100</f>
        <v>-50</v>
      </c>
    </row>
    <row r="156" spans="1:11" ht="52.8">
      <c r="A156" s="22"/>
      <c r="B156" s="23" t="s">
        <v>111</v>
      </c>
      <c r="C156" s="24">
        <v>2</v>
      </c>
      <c r="D156" s="8"/>
      <c r="E156" s="8">
        <f t="shared" si="37"/>
        <v>2</v>
      </c>
      <c r="F156" s="8">
        <v>3</v>
      </c>
      <c r="G156" s="8"/>
      <c r="H156" s="8">
        <f t="shared" si="38"/>
        <v>3</v>
      </c>
      <c r="I156" s="33">
        <f t="shared" si="41"/>
        <v>50</v>
      </c>
      <c r="J156" s="33"/>
      <c r="K156" s="33">
        <f t="shared" si="42"/>
        <v>50</v>
      </c>
    </row>
    <row r="157" spans="1:11" ht="17.399999999999999" customHeight="1">
      <c r="A157" s="50" t="s">
        <v>36</v>
      </c>
      <c r="B157" s="70"/>
      <c r="C157" s="50"/>
      <c r="D157" s="50"/>
      <c r="E157" s="50"/>
      <c r="F157" s="50"/>
      <c r="G157" s="50"/>
      <c r="H157" s="50"/>
      <c r="I157" s="50"/>
      <c r="J157" s="50"/>
      <c r="K157" s="50"/>
    </row>
    <row r="158" spans="1:11" ht="90.6" customHeight="1">
      <c r="A158" s="53" t="s">
        <v>113</v>
      </c>
      <c r="B158" s="53"/>
      <c r="C158" s="53"/>
      <c r="D158" s="53"/>
      <c r="E158" s="53"/>
      <c r="F158" s="53"/>
      <c r="G158" s="53"/>
      <c r="H158" s="53"/>
      <c r="I158" s="53"/>
      <c r="J158" s="53"/>
      <c r="K158" s="53"/>
    </row>
    <row r="159" spans="1:11" ht="13.8" customHeight="1">
      <c r="A159" s="50" t="s">
        <v>33</v>
      </c>
      <c r="B159" s="54"/>
      <c r="C159" s="54"/>
      <c r="D159" s="54"/>
      <c r="E159" s="54"/>
      <c r="F159" s="54"/>
      <c r="G159" s="54"/>
      <c r="H159" s="54"/>
      <c r="I159" s="54"/>
      <c r="J159" s="54"/>
      <c r="K159" s="54"/>
    </row>
    <row r="160" spans="1:11" ht="13.2" customHeight="1">
      <c r="A160" s="55" t="s">
        <v>66</v>
      </c>
      <c r="B160" s="55"/>
      <c r="C160" s="55"/>
      <c r="D160" s="55"/>
      <c r="E160" s="55"/>
      <c r="F160" s="55"/>
      <c r="G160" s="55"/>
      <c r="H160" s="55"/>
      <c r="I160" s="55"/>
      <c r="J160" s="55"/>
      <c r="K160" s="55"/>
    </row>
    <row r="161" spans="1:11" ht="15" customHeight="1">
      <c r="A161" s="66" t="s">
        <v>49</v>
      </c>
      <c r="B161" s="47"/>
      <c r="C161" s="47"/>
      <c r="D161" s="47"/>
      <c r="E161" s="47"/>
      <c r="F161" s="47"/>
      <c r="G161" s="47"/>
      <c r="H161" s="47"/>
      <c r="I161" s="47"/>
      <c r="J161" s="47"/>
      <c r="K161" s="47"/>
    </row>
    <row r="162" spans="1:11" ht="72">
      <c r="A162" s="10" t="s">
        <v>155</v>
      </c>
      <c r="B162" s="10" t="s">
        <v>122</v>
      </c>
      <c r="C162" s="12" t="s">
        <v>38</v>
      </c>
      <c r="D162" s="12" t="s">
        <v>39</v>
      </c>
      <c r="E162" s="12" t="s">
        <v>40</v>
      </c>
      <c r="F162" s="12" t="s">
        <v>31</v>
      </c>
      <c r="G162" s="12" t="s">
        <v>41</v>
      </c>
      <c r="H162" s="12" t="s">
        <v>42</v>
      </c>
    </row>
    <row r="163" spans="1:11" ht="13.8">
      <c r="A163" s="10" t="s">
        <v>119</v>
      </c>
      <c r="B163" s="10" t="s">
        <v>130</v>
      </c>
      <c r="C163" s="10" t="s">
        <v>139</v>
      </c>
      <c r="D163" s="10" t="s">
        <v>156</v>
      </c>
      <c r="E163" s="10" t="s">
        <v>157</v>
      </c>
      <c r="F163" s="10" t="s">
        <v>158</v>
      </c>
      <c r="G163" s="10" t="s">
        <v>159</v>
      </c>
      <c r="H163" s="10" t="s">
        <v>160</v>
      </c>
    </row>
    <row r="164" spans="1:11" ht="13.8">
      <c r="A164" s="10" t="s">
        <v>161</v>
      </c>
      <c r="B164" s="10" t="s">
        <v>162</v>
      </c>
      <c r="C164" s="10" t="s">
        <v>124</v>
      </c>
      <c r="D164" s="10"/>
      <c r="E164" s="10"/>
      <c r="F164" s="10">
        <f>E164-D164</f>
        <v>0</v>
      </c>
      <c r="G164" s="10" t="s">
        <v>124</v>
      </c>
      <c r="H164" s="10" t="s">
        <v>124</v>
      </c>
    </row>
    <row r="165" spans="1:11" ht="13.8">
      <c r="A165" s="10"/>
      <c r="B165" s="10" t="s">
        <v>163</v>
      </c>
      <c r="C165" s="10" t="s">
        <v>124</v>
      </c>
      <c r="D165" s="10"/>
      <c r="E165" s="10"/>
      <c r="F165" s="10">
        <f t="shared" ref="F165:F166" si="43">E165-D165</f>
        <v>0</v>
      </c>
      <c r="G165" s="10" t="s">
        <v>124</v>
      </c>
      <c r="H165" s="10" t="s">
        <v>124</v>
      </c>
    </row>
    <row r="166" spans="1:11" ht="27.6">
      <c r="A166" s="10"/>
      <c r="B166" s="10" t="s">
        <v>164</v>
      </c>
      <c r="C166" s="10" t="s">
        <v>124</v>
      </c>
      <c r="D166" s="10"/>
      <c r="E166" s="10"/>
      <c r="F166" s="10">
        <f t="shared" si="43"/>
        <v>0</v>
      </c>
      <c r="G166" s="10" t="s">
        <v>124</v>
      </c>
      <c r="H166" s="10" t="s">
        <v>124</v>
      </c>
    </row>
    <row r="167" spans="1:11" ht="13.8">
      <c r="A167" s="10"/>
      <c r="B167" s="10" t="s">
        <v>165</v>
      </c>
      <c r="C167" s="10" t="s">
        <v>124</v>
      </c>
      <c r="D167" s="10"/>
      <c r="E167" s="10"/>
      <c r="F167" s="10"/>
      <c r="G167" s="10" t="s">
        <v>124</v>
      </c>
      <c r="H167" s="10" t="s">
        <v>124</v>
      </c>
    </row>
    <row r="168" spans="1:11" ht="13.8">
      <c r="A168" s="10"/>
      <c r="B168" s="10" t="s">
        <v>166</v>
      </c>
      <c r="C168" s="10" t="s">
        <v>124</v>
      </c>
      <c r="D168" s="10"/>
      <c r="E168" s="10"/>
      <c r="F168" s="10"/>
      <c r="G168" s="10" t="s">
        <v>124</v>
      </c>
      <c r="H168" s="10" t="s">
        <v>124</v>
      </c>
    </row>
    <row r="169" spans="1:11">
      <c r="A169" s="59" t="s">
        <v>51</v>
      </c>
      <c r="B169" s="58"/>
      <c r="C169" s="58"/>
      <c r="D169" s="58"/>
      <c r="E169" s="58"/>
      <c r="F169" s="58"/>
      <c r="G169" s="58"/>
      <c r="H169" s="58"/>
    </row>
    <row r="170" spans="1:11" ht="13.8">
      <c r="A170" s="10" t="s">
        <v>130</v>
      </c>
      <c r="B170" s="10" t="s">
        <v>167</v>
      </c>
      <c r="C170" s="10" t="s">
        <v>124</v>
      </c>
      <c r="D170" s="10"/>
      <c r="E170" s="10"/>
      <c r="F170" s="10">
        <f t="shared" ref="F170" si="44">E170-D170</f>
        <v>0</v>
      </c>
      <c r="G170" s="10" t="s">
        <v>124</v>
      </c>
      <c r="H170" s="10" t="s">
        <v>124</v>
      </c>
    </row>
    <row r="171" spans="1:11">
      <c r="A171" s="59" t="s">
        <v>57</v>
      </c>
      <c r="B171" s="58"/>
      <c r="C171" s="58"/>
      <c r="D171" s="58"/>
      <c r="E171" s="58"/>
      <c r="F171" s="58"/>
      <c r="G171" s="58"/>
      <c r="H171" s="58"/>
    </row>
    <row r="172" spans="1:11">
      <c r="A172" s="58" t="s">
        <v>168</v>
      </c>
      <c r="B172" s="58"/>
      <c r="C172" s="58"/>
      <c r="D172" s="58"/>
      <c r="E172" s="58"/>
      <c r="F172" s="58"/>
      <c r="G172" s="58"/>
      <c r="H172" s="58"/>
    </row>
    <row r="173" spans="1:11" ht="13.8">
      <c r="A173" s="10" t="s">
        <v>132</v>
      </c>
      <c r="B173" s="10" t="s">
        <v>169</v>
      </c>
      <c r="C173" s="10"/>
      <c r="D173" s="10"/>
      <c r="E173" s="10"/>
      <c r="F173" s="10"/>
      <c r="G173" s="10"/>
      <c r="H173" s="10"/>
    </row>
    <row r="174" spans="1:11" ht="13.8">
      <c r="A174" s="10"/>
      <c r="B174" s="10" t="s">
        <v>170</v>
      </c>
      <c r="C174" s="10"/>
      <c r="D174" s="10"/>
      <c r="E174" s="10"/>
      <c r="F174" s="10">
        <f t="shared" ref="F174" si="45">E174-D174</f>
        <v>0</v>
      </c>
      <c r="G174" s="10"/>
      <c r="H174" s="10"/>
    </row>
    <row r="175" spans="1:11" ht="13.8" thickBot="1">
      <c r="A175" s="60" t="s">
        <v>171</v>
      </c>
      <c r="B175" s="61"/>
      <c r="C175" s="61"/>
      <c r="D175" s="61"/>
      <c r="E175" s="61"/>
      <c r="F175" s="61"/>
      <c r="G175" s="61"/>
      <c r="H175" s="62"/>
    </row>
    <row r="176" spans="1:11" ht="27.6">
      <c r="A176" s="10"/>
      <c r="B176" s="11" t="s">
        <v>52</v>
      </c>
      <c r="C176" s="10"/>
      <c r="D176" s="10"/>
      <c r="E176" s="10"/>
      <c r="F176" s="10">
        <f t="shared" ref="F176" si="46">E176-D176</f>
        <v>0</v>
      </c>
      <c r="G176" s="10"/>
      <c r="H176" s="10"/>
    </row>
    <row r="177" spans="1:11" ht="27.6">
      <c r="A177" s="10"/>
      <c r="B177" s="10" t="s">
        <v>172</v>
      </c>
      <c r="C177" s="10"/>
      <c r="D177" s="10"/>
      <c r="E177" s="10"/>
      <c r="F177" s="10"/>
      <c r="G177" s="10"/>
      <c r="H177" s="10"/>
    </row>
    <row r="178" spans="1:11" ht="27.6">
      <c r="A178" s="10" t="s">
        <v>133</v>
      </c>
      <c r="B178" s="10" t="s">
        <v>173</v>
      </c>
      <c r="C178" s="10" t="s">
        <v>124</v>
      </c>
      <c r="D178" s="10"/>
      <c r="E178" s="10"/>
      <c r="F178" s="10"/>
      <c r="G178" s="10" t="s">
        <v>124</v>
      </c>
      <c r="H178" s="10" t="s">
        <v>124</v>
      </c>
    </row>
    <row r="179" spans="1:11" ht="22.8" customHeight="1">
      <c r="A179" s="56" t="s">
        <v>174</v>
      </c>
      <c r="B179" s="56"/>
      <c r="C179" s="56"/>
      <c r="D179" s="56"/>
      <c r="E179" s="56"/>
      <c r="F179" s="56"/>
      <c r="G179" s="56"/>
      <c r="H179" s="56"/>
      <c r="I179" s="56"/>
      <c r="J179" s="56"/>
      <c r="K179" s="56"/>
    </row>
    <row r="180" spans="1:11" ht="18" customHeight="1">
      <c r="A180" s="57" t="s">
        <v>177</v>
      </c>
      <c r="B180" s="57"/>
      <c r="C180" s="57"/>
      <c r="D180" s="57"/>
      <c r="E180" s="57"/>
      <c r="F180" s="57"/>
      <c r="G180" s="57"/>
      <c r="H180" s="57"/>
      <c r="I180" s="57"/>
      <c r="J180" s="57"/>
      <c r="K180" s="57"/>
    </row>
    <row r="181" spans="1:11" ht="18" customHeight="1">
      <c r="A181" s="57" t="s">
        <v>43</v>
      </c>
      <c r="B181" s="63"/>
      <c r="C181" s="63"/>
      <c r="D181" s="63"/>
      <c r="E181" s="63"/>
      <c r="F181" s="63"/>
      <c r="G181" s="63"/>
      <c r="H181" s="63"/>
      <c r="I181" s="63"/>
      <c r="J181" s="63"/>
      <c r="K181" s="63"/>
    </row>
    <row r="182" spans="1:11" ht="25.2" customHeight="1">
      <c r="A182" s="64" t="s">
        <v>178</v>
      </c>
      <c r="B182" s="65"/>
      <c r="C182" s="65"/>
      <c r="D182" s="65"/>
      <c r="E182" s="65"/>
      <c r="F182" s="65"/>
      <c r="G182" s="65"/>
      <c r="H182" s="65"/>
      <c r="I182" s="65"/>
      <c r="J182" s="65"/>
      <c r="K182" s="65"/>
    </row>
    <row r="183" spans="1:11" ht="39.6" customHeight="1">
      <c r="A183" s="69" t="s">
        <v>183</v>
      </c>
      <c r="B183" s="69"/>
      <c r="C183" s="69"/>
      <c r="D183" s="69"/>
      <c r="E183" s="69"/>
      <c r="F183" s="69"/>
      <c r="G183" s="69"/>
      <c r="H183" s="69"/>
      <c r="I183" s="69"/>
      <c r="J183" s="69"/>
      <c r="K183" s="69"/>
    </row>
    <row r="184" spans="1:11" ht="24" customHeight="1">
      <c r="A184" s="57" t="s">
        <v>179</v>
      </c>
      <c r="B184" s="57"/>
      <c r="C184" s="57"/>
      <c r="D184" s="57"/>
      <c r="E184" s="57"/>
      <c r="F184" s="57"/>
      <c r="G184" s="57"/>
      <c r="H184" s="57"/>
      <c r="I184" s="57"/>
      <c r="J184" s="57"/>
      <c r="K184" s="57"/>
    </row>
    <row r="185" spans="1:11" ht="27" customHeight="1">
      <c r="A185" s="57" t="s">
        <v>175</v>
      </c>
      <c r="B185" s="57"/>
      <c r="C185" s="57"/>
      <c r="D185" s="57"/>
      <c r="E185" s="57"/>
      <c r="F185" s="57"/>
      <c r="G185" s="57"/>
      <c r="H185" s="57"/>
      <c r="I185" s="57"/>
      <c r="J185" s="57"/>
      <c r="K185" s="57"/>
    </row>
    <row r="186" spans="1:11" ht="19.2" customHeight="1">
      <c r="B186" s="20" t="s">
        <v>60</v>
      </c>
      <c r="C186" s="20"/>
      <c r="D186" s="20"/>
      <c r="E186" s="38" t="s">
        <v>61</v>
      </c>
      <c r="F186" s="38"/>
      <c r="G186" s="38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50:A51"/>
    <mergeCell ref="B50:B51"/>
    <mergeCell ref="C50:E50"/>
    <mergeCell ref="F50:H50"/>
    <mergeCell ref="I50:K50"/>
    <mergeCell ref="A17:K17"/>
    <mergeCell ref="A28:K28"/>
    <mergeCell ref="A35:E35"/>
    <mergeCell ref="A42:E42"/>
    <mergeCell ref="A48:K48"/>
    <mergeCell ref="A96:K96"/>
    <mergeCell ref="C52:E52"/>
    <mergeCell ref="F52:H52"/>
    <mergeCell ref="I52:K52"/>
    <mergeCell ref="A61:K61"/>
    <mergeCell ref="A71:K71"/>
    <mergeCell ref="C72:E72"/>
    <mergeCell ref="F72:H72"/>
    <mergeCell ref="I72:K72"/>
    <mergeCell ref="A81:K81"/>
    <mergeCell ref="C82:E82"/>
    <mergeCell ref="F82:H82"/>
    <mergeCell ref="I82:K82"/>
    <mergeCell ref="A95:K95"/>
    <mergeCell ref="A97:K97"/>
    <mergeCell ref="A98:K98"/>
    <mergeCell ref="A99:K99"/>
    <mergeCell ref="A100:K100"/>
    <mergeCell ref="A101:A102"/>
    <mergeCell ref="B101:B102"/>
    <mergeCell ref="C101:E101"/>
    <mergeCell ref="F101:H101"/>
    <mergeCell ref="I101:K101"/>
    <mergeCell ref="A104:K104"/>
    <mergeCell ref="A105:K105"/>
    <mergeCell ref="A115:K115"/>
    <mergeCell ref="A116:K116"/>
    <mergeCell ref="C117:E117"/>
    <mergeCell ref="F117:H117"/>
    <mergeCell ref="I117:K117"/>
    <mergeCell ref="A181:K181"/>
    <mergeCell ref="A157:K157"/>
    <mergeCell ref="A158:K158"/>
    <mergeCell ref="A159:K159"/>
    <mergeCell ref="A160:K160"/>
    <mergeCell ref="A161:K161"/>
    <mergeCell ref="A169:H169"/>
    <mergeCell ref="A171:H171"/>
    <mergeCell ref="A172:H172"/>
    <mergeCell ref="A175:H175"/>
    <mergeCell ref="A179:K179"/>
    <mergeCell ref="A180:K180"/>
    <mergeCell ref="A182:K182"/>
    <mergeCell ref="A183:K183"/>
    <mergeCell ref="A184:K184"/>
    <mergeCell ref="A185:K185"/>
    <mergeCell ref="E186:G186"/>
  </mergeCells>
  <pageMargins left="0.70866141732283472" right="0.70866141732283472" top="0.74803149606299213" bottom="0.3" header="0.31496062992125984" footer="0.31496062992125984"/>
  <pageSetup paperSize="9" orientation="landscape" verticalDpi="0" r:id="rId1"/>
  <rowBreaks count="2" manualBreakCount="2">
    <brk id="21" max="10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5012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Admin</cp:lastModifiedBy>
  <cp:lastPrinted>2019-09-03T08:42:57Z</cp:lastPrinted>
  <dcterms:created xsi:type="dcterms:W3CDTF">2019-07-18T07:25:18Z</dcterms:created>
  <dcterms:modified xsi:type="dcterms:W3CDTF">2019-09-04T05:25:01Z</dcterms:modified>
</cp:coreProperties>
</file>