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576" windowHeight="9900" tabRatio="935"/>
  </bookViews>
  <sheets>
    <sheet name="5011" sheetId="24" r:id="rId1"/>
  </sheets>
  <calcPr calcId="125725"/>
</workbook>
</file>

<file path=xl/calcChain.xml><?xml version="1.0" encoding="utf-8"?>
<calcChain xmlns="http://schemas.openxmlformats.org/spreadsheetml/2006/main">
  <c r="I153" i="24"/>
  <c r="G137"/>
  <c r="F137"/>
  <c r="K103"/>
  <c r="I103"/>
  <c r="H103"/>
  <c r="E103"/>
  <c r="I93"/>
  <c r="K93" s="1"/>
  <c r="I90"/>
  <c r="K90"/>
  <c r="I87"/>
  <c r="K87" s="1"/>
  <c r="G74"/>
  <c r="F74"/>
  <c r="D74"/>
  <c r="C74"/>
  <c r="I84"/>
  <c r="K84" s="1"/>
  <c r="E154" l="1"/>
  <c r="H154"/>
  <c r="E146"/>
  <c r="H146"/>
  <c r="K146" s="1"/>
  <c r="I146"/>
  <c r="E147"/>
  <c r="H147"/>
  <c r="I147"/>
  <c r="E148"/>
  <c r="H148"/>
  <c r="I148"/>
  <c r="E149"/>
  <c r="H149"/>
  <c r="I149"/>
  <c r="I145"/>
  <c r="H145"/>
  <c r="E145"/>
  <c r="E139"/>
  <c r="H139"/>
  <c r="K139" s="1"/>
  <c r="I139"/>
  <c r="E140"/>
  <c r="H140"/>
  <c r="I140"/>
  <c r="E141"/>
  <c r="H141"/>
  <c r="E142"/>
  <c r="H142"/>
  <c r="E143"/>
  <c r="H143"/>
  <c r="I143"/>
  <c r="I138"/>
  <c r="H138"/>
  <c r="E138"/>
  <c r="I137"/>
  <c r="H137"/>
  <c r="K137" s="1"/>
  <c r="E137"/>
  <c r="I136"/>
  <c r="H136"/>
  <c r="K136" s="1"/>
  <c r="E136"/>
  <c r="E133"/>
  <c r="H133"/>
  <c r="E134"/>
  <c r="H134"/>
  <c r="I134"/>
  <c r="I128"/>
  <c r="I129"/>
  <c r="I130"/>
  <c r="E130"/>
  <c r="H130"/>
  <c r="I91"/>
  <c r="H91"/>
  <c r="E91"/>
  <c r="H90"/>
  <c r="E90"/>
  <c r="I89"/>
  <c r="K89" s="1"/>
  <c r="H89"/>
  <c r="E89"/>
  <c r="I88"/>
  <c r="H88"/>
  <c r="E88"/>
  <c r="H87"/>
  <c r="E87"/>
  <c r="I86"/>
  <c r="H86"/>
  <c r="E86"/>
  <c r="I85"/>
  <c r="H85"/>
  <c r="E85"/>
  <c r="H84"/>
  <c r="E84"/>
  <c r="I83"/>
  <c r="K83" s="1"/>
  <c r="H83"/>
  <c r="E83"/>
  <c r="H94"/>
  <c r="E94"/>
  <c r="I76"/>
  <c r="H76"/>
  <c r="E76"/>
  <c r="I75"/>
  <c r="H75"/>
  <c r="E75"/>
  <c r="J74"/>
  <c r="I74"/>
  <c r="H74"/>
  <c r="E74"/>
  <c r="I73"/>
  <c r="H73"/>
  <c r="E73"/>
  <c r="I66"/>
  <c r="H66"/>
  <c r="E66"/>
  <c r="I65"/>
  <c r="H65"/>
  <c r="E65"/>
  <c r="I64"/>
  <c r="H64"/>
  <c r="E64"/>
  <c r="I63"/>
  <c r="K63" s="1"/>
  <c r="H63"/>
  <c r="E63"/>
  <c r="E108"/>
  <c r="H108"/>
  <c r="I108"/>
  <c r="E109"/>
  <c r="H109"/>
  <c r="I109"/>
  <c r="E110"/>
  <c r="H110"/>
  <c r="I110"/>
  <c r="E111"/>
  <c r="H111"/>
  <c r="I111"/>
  <c r="E112"/>
  <c r="H112"/>
  <c r="E113"/>
  <c r="H113"/>
  <c r="I107"/>
  <c r="H107"/>
  <c r="E107"/>
  <c r="E19"/>
  <c r="H19"/>
  <c r="I19"/>
  <c r="E20"/>
  <c r="H20"/>
  <c r="I20"/>
  <c r="E21"/>
  <c r="H21"/>
  <c r="I21"/>
  <c r="E22"/>
  <c r="H22"/>
  <c r="I22"/>
  <c r="E23"/>
  <c r="H23"/>
  <c r="I23"/>
  <c r="E24"/>
  <c r="H24"/>
  <c r="I24"/>
  <c r="E25"/>
  <c r="H25"/>
  <c r="I25"/>
  <c r="E26"/>
  <c r="H26"/>
  <c r="I26"/>
  <c r="K143" l="1"/>
  <c r="K134"/>
  <c r="K140"/>
  <c r="K149"/>
  <c r="K130"/>
  <c r="K148"/>
  <c r="K138"/>
  <c r="K147"/>
  <c r="K145"/>
  <c r="K66"/>
  <c r="K73"/>
  <c r="K74"/>
  <c r="K75"/>
  <c r="K76"/>
  <c r="K86"/>
  <c r="K108"/>
  <c r="K91"/>
  <c r="K26"/>
  <c r="K25"/>
  <c r="K24"/>
  <c r="K64"/>
  <c r="K65"/>
  <c r="K88"/>
  <c r="K85"/>
  <c r="K22"/>
  <c r="K19"/>
  <c r="K111"/>
  <c r="K110"/>
  <c r="K23"/>
  <c r="K21"/>
  <c r="K20"/>
  <c r="K107"/>
  <c r="K109"/>
  <c r="I156" l="1"/>
  <c r="I155"/>
  <c r="H156"/>
  <c r="H155"/>
  <c r="E156"/>
  <c r="E155"/>
  <c r="H151"/>
  <c r="H152"/>
  <c r="H153"/>
  <c r="H150"/>
  <c r="E151"/>
  <c r="E152"/>
  <c r="E153"/>
  <c r="K153" s="1"/>
  <c r="E150"/>
  <c r="I151"/>
  <c r="I152"/>
  <c r="I150"/>
  <c r="I132"/>
  <c r="K94"/>
  <c r="H121"/>
  <c r="H119"/>
  <c r="H120"/>
  <c r="H122"/>
  <c r="H123"/>
  <c r="H124"/>
  <c r="H125"/>
  <c r="H127"/>
  <c r="H128"/>
  <c r="H129"/>
  <c r="E119"/>
  <c r="E120"/>
  <c r="E122"/>
  <c r="E123"/>
  <c r="E124"/>
  <c r="E125"/>
  <c r="E127"/>
  <c r="E128"/>
  <c r="E129"/>
  <c r="H118"/>
  <c r="E118"/>
  <c r="I118"/>
  <c r="I119"/>
  <c r="I120"/>
  <c r="I122"/>
  <c r="I123"/>
  <c r="I125"/>
  <c r="I127"/>
  <c r="I114"/>
  <c r="H114"/>
  <c r="E114"/>
  <c r="I92"/>
  <c r="H93"/>
  <c r="H92"/>
  <c r="E93"/>
  <c r="E92"/>
  <c r="I94"/>
  <c r="I78"/>
  <c r="I80"/>
  <c r="I77"/>
  <c r="H78"/>
  <c r="H77"/>
  <c r="E77"/>
  <c r="E78"/>
  <c r="E80"/>
  <c r="H56"/>
  <c r="E56"/>
  <c r="I54"/>
  <c r="I55"/>
  <c r="I57"/>
  <c r="K57" s="1"/>
  <c r="I58"/>
  <c r="I59"/>
  <c r="K59" s="1"/>
  <c r="I60"/>
  <c r="K60" s="1"/>
  <c r="I67"/>
  <c r="K67" s="1"/>
  <c r="I68"/>
  <c r="K68" s="1"/>
  <c r="I69"/>
  <c r="K69" s="1"/>
  <c r="I70"/>
  <c r="K70" s="1"/>
  <c r="I53"/>
  <c r="H54"/>
  <c r="H55"/>
  <c r="H57"/>
  <c r="H58"/>
  <c r="H59"/>
  <c r="H60"/>
  <c r="H67"/>
  <c r="H68"/>
  <c r="H69"/>
  <c r="H70"/>
  <c r="H53"/>
  <c r="E54"/>
  <c r="E55"/>
  <c r="E57"/>
  <c r="E58"/>
  <c r="E59"/>
  <c r="E60"/>
  <c r="E67"/>
  <c r="E68"/>
  <c r="E69"/>
  <c r="E70"/>
  <c r="E53"/>
  <c r="D43"/>
  <c r="D36"/>
  <c r="C36"/>
  <c r="E40"/>
  <c r="E41"/>
  <c r="E39"/>
  <c r="D31"/>
  <c r="E16"/>
  <c r="I16"/>
  <c r="K53" l="1"/>
  <c r="K128"/>
  <c r="K125"/>
  <c r="K156"/>
  <c r="K150"/>
  <c r="K77"/>
  <c r="K123"/>
  <c r="K155"/>
  <c r="K151"/>
  <c r="K152"/>
  <c r="K129"/>
  <c r="K78"/>
  <c r="E121"/>
  <c r="K121" s="1"/>
  <c r="K119"/>
  <c r="K54"/>
  <c r="K55"/>
  <c r="K127"/>
  <c r="E79"/>
  <c r="K92"/>
  <c r="H79"/>
  <c r="I79"/>
  <c r="K58"/>
  <c r="K122"/>
  <c r="I121"/>
  <c r="K120"/>
  <c r="K118"/>
  <c r="K114"/>
  <c r="K80"/>
  <c r="E38"/>
  <c r="I56"/>
  <c r="K56" s="1"/>
  <c r="K79" l="1"/>
  <c r="F176" l="1"/>
  <c r="F174"/>
  <c r="F170"/>
  <c r="F166"/>
  <c r="F165"/>
  <c r="F164"/>
  <c r="H132"/>
  <c r="E132"/>
  <c r="I131"/>
  <c r="H131"/>
  <c r="E131"/>
  <c r="H80"/>
  <c r="H16"/>
  <c r="K132" l="1"/>
  <c r="E36"/>
  <c r="K131"/>
  <c r="K16"/>
</calcChain>
</file>

<file path=xl/sharedStrings.xml><?xml version="1.0" encoding="utf-8"?>
<sst xmlns="http://schemas.openxmlformats.org/spreadsheetml/2006/main" count="310" uniqueCount="193">
  <si>
    <r>
      <rPr>
        <sz val="11"/>
        <rFont val="Times New Roman"/>
        <family val="1"/>
        <charset val="204"/>
      </rPr>
      <t>1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</si>
  <si>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</si>
  <si>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</si>
  <si>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</si>
  <si>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</si>
  <si>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</si>
  <si>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</si>
  <si>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</si>
  <si>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</si>
  <si>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</si>
  <si>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</si>
  <si>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3.2</t>
    </r>
  </si>
  <si>
    <t xml:space="preserve">Додаток </t>
  </si>
  <si>
    <t>до Методичних рекомендацій щодо здійснення оцінки ефективності бюджетних програм</t>
  </si>
  <si>
    <t>Оцінка ефективності бюджетної програми за 2018 рік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</si>
  <si>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</si>
  <si>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</si>
  <si>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</si>
  <si>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</si>
  <si>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</si>
  <si>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</si>
  <si>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</si>
  <si>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</si>
  <si>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</si>
  <si>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</si>
  <si>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</si>
  <si>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</si>
  <si>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</si>
  <si>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</si>
  <si>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</si>
  <si>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</si>
  <si>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</si>
  <si>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</si>
  <si>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</si>
  <si>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</si>
  <si>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</si>
  <si>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</si>
  <si>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</si>
  <si>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</si>
  <si>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</si>
  <si>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</si>
  <si>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</si>
  <si>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</si>
  <si>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</si>
  <si>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5.3. «Виконання результативних показників бюджетної програми за напрямками використання бюджетних коштів»     (тис.грн.)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</si>
  <si>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</si>
  <si>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</si>
  <si>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</si>
  <si>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</si>
  <si>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</si>
  <si>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</si>
  <si>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</si>
  <si>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</si>
  <si>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</si>
  <si>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</si>
  <si>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</si>
  <si>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</si>
  <si>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</si>
  <si>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</si>
  <si>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</si>
  <si>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</si>
  <si>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</si>
  <si>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</si>
  <si>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</si>
  <si>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</si>
  <si>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</si>
  <si>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5.1 «Виконання бюджетної програми за напрямами використання бюджетних коштів»:                                                    (тис. грн.)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</si>
  <si>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</si>
  <si>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</si>
  <si>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</si>
  <si>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t>5.2 «Виконання бюджетної програми за джерелами надходжень спеціального фонду»                     (тис грн..)</t>
  </si>
  <si>
    <t xml:space="preserve">Відділ з питань фізичної культури та спорту Ніжинської міської ради </t>
  </si>
  <si>
    <t>Головний бухгалтер</t>
  </si>
  <si>
    <t>Л. Б. Корнієнко</t>
  </si>
  <si>
    <t>Проведення навчально-тренувальних зборів і змагань з олімпійських видів спорту</t>
  </si>
  <si>
    <t>Забезпечення розвитку олімпійських видів спорт</t>
  </si>
  <si>
    <t>Організація і проведення регіональних змагань з олімпійських видів спорту</t>
  </si>
  <si>
    <t>Проведення навчально-тренувальних зборів з олімпійських видів спорту з підготовки до  змагань</t>
  </si>
  <si>
    <t>Проведення навчально-тренувальних зборів з олімпійських видів спорту з підготовки до обласних змагань</t>
  </si>
  <si>
    <t>Представлення спортивних досягнень спортсменами на обласних змаганнях з олімпійських видів спорту</t>
  </si>
  <si>
    <t>Проведення навчально-тренувальних зборів з олімпійських видів спорту з підготовки до всеукраїнських змагань</t>
  </si>
  <si>
    <t>Представлення спортивних досягнень спортсменами на всеукраїнських змаганнях з олімпійських видів спорту</t>
  </si>
  <si>
    <t>Проведення навчально-тренувальних зборів з олімпійських видів спорту з підготовки до міжнародних змагань</t>
  </si>
  <si>
    <t>Представлення спортивних досягнень спортсменами на міжнародних змаганнях з олімпійських видів спорту</t>
  </si>
  <si>
    <t>Пояснення причин наявності залишку надходжень спеціального фонду, в т.ч. власних надходжень бюджетних установ та інших надходжень, на початок рок</t>
  </si>
  <si>
    <t>кількість регіональних змагань з олімпійських видів спорту</t>
  </si>
  <si>
    <t>кількість навчально-тренувальних зборів з олімпійських видів спорту з підготовки до регіональних змагань</t>
  </si>
  <si>
    <t>кількість навчально-тренувальних зборів з олімпійських видів спорту з підготовки до обласних змагань</t>
  </si>
  <si>
    <t xml:space="preserve">кількість обласних змагань з олімпійських видів спорту, в яких беруть участь спортсмени </t>
  </si>
  <si>
    <t>кількість навчально-тренувальних зборів з олімпійських видів спорту з підготовки до всеукраїнських змагань</t>
  </si>
  <si>
    <t xml:space="preserve">кількість всеукраїнських змагань з олімпійських видів спорту, в яких беруть участь спортсмени </t>
  </si>
  <si>
    <t>кількість навчально-тренувальних зборів з олімпійських видів спорту з підготовки до міжнародних змагань</t>
  </si>
  <si>
    <t xml:space="preserve">кількість міжнародних змагань з олімпійських видів спорту, в яких беруть участь спортсмени </t>
  </si>
  <si>
    <t>кількість людино-днів участі у регіональних змаганнях з олімпійських видів спорту</t>
  </si>
  <si>
    <t>кількість людино-днів навчально-тренувальних зборів з олімпійських видів спорту з підготовки до регіональних змагань</t>
  </si>
  <si>
    <t>кількість людино-днів навчально-тренувальних зборів з олімпійських видів спорту з підготовки до обласних змагань</t>
  </si>
  <si>
    <t>кількість спортсменів, які беруть участь у обласних змаганнях з олімпійських видів спорту</t>
  </si>
  <si>
    <t>кількість людино-днів навчально-тренувальних зборів з олімпійських видів спорту з підготовки до всеукраїнських змагань</t>
  </si>
  <si>
    <t>кількість спортсменів, які беруть участь у всеукраїнських змаганнях з олімпійських видів спорту</t>
  </si>
  <si>
    <t>кількість людино-днів навчально-тренувальних зборів з олімпійських видів спорту з підготовки до міжнародних змагань</t>
  </si>
  <si>
    <t>кількість спортсменів, які беруть участь у міжнародних змаганнях з олімпійських видів спорту</t>
  </si>
  <si>
    <t>динаміка кількості спортсменів, які беруть участь у регіональних змаганнях, порівняно з минулим роком</t>
  </si>
  <si>
    <t>у тому числі динаміка кіль-сті спортсменів, які посіли призові місця у вказаних змаганнях, порівняно з минулим роком</t>
  </si>
  <si>
    <t>динаміка кількості навчально-тренувальних зборів з олімпійських видів спорту з підготовки до регіональних змагань порівняно з минулим роком</t>
  </si>
  <si>
    <t>динаміка кількості навчально-тренувальних зборів з олімпійських видів спорту з підготовки до обласних змагань порівняно з минулим роком</t>
  </si>
  <si>
    <t>динаміка кількості спортсменів регіону, які посіли призові місця у обласних змаганнях з олімпійських видів спорту, порівняно з минулим роком</t>
  </si>
  <si>
    <t>кількість спортсменів регіону, які протягом року посіли призові місця у обласних змаганнях з олімпійських видів спорту</t>
  </si>
  <si>
    <t>динаміка кількості навчально-тренувальних зборів з олімпійських видів спорту з підготовки до всеукраїнських змагань порівняно з минулим роком</t>
  </si>
  <si>
    <t>динаміка кількості спортсменів регіону, які посіли призові місця у всеукраїнських змаганнях з олімпійських видів спорту, порівняно з минулим роком</t>
  </si>
  <si>
    <t>кількість спортсменів регіону, які протягом року посіли призові місця у всеукраїнських змаганнях з олімпійських видів спорту</t>
  </si>
  <si>
    <t>динаміка кількості навчально-тренувальних зборів з олімпійських видів спорту з підготовки до міжнародних змагань порівняно з минулим роком</t>
  </si>
  <si>
    <t>динаміка кількості спортсменів регіону, які посіли призові місця у міжнародних змаганнях з олімпійських видів спорту, порівняно з минулим роком</t>
  </si>
  <si>
    <t>кількість спортсменів регіону, які протягом року посіли призові місця у міжнародних змаганнях з олімпійських видів спорту</t>
  </si>
  <si>
    <t>Пояснення причин відхилень фактичних обсягів надходжень від планових</t>
  </si>
  <si>
    <t>середні витрати на один людино-день участі у регіональних змаганнях з олімпійських видів спорту, грн.</t>
  </si>
  <si>
    <t>середні витрати на один людино-день навчально-тренувальних зборів з олімпійських видів спорту з підготовки до регіональних змагань, грн.</t>
  </si>
  <si>
    <t>середні витрати на один людино-день навчально-тренувальних зборів з олімпійських видів спорту з підготовки до обласних змагань, грн.</t>
  </si>
  <si>
    <t>середні витрати на забезпечення участі (проїзд, добові в дорозі) одного спортсмена у обласних змаганнях з олімпійських видів спорту, грн.</t>
  </si>
  <si>
    <t>середні витрати на один людино-день навчально-тренувальних зборів з олімпійських видів спорту з підготовки до всеукраїнських змагань, грн.</t>
  </si>
  <si>
    <t>середні витрати на забезпечення участі (проїзд, добові в дорозі) одного спортсмена у всеукраїнських змаганнях з олімпійських видів спорту, грн.</t>
  </si>
  <si>
    <t>середні витрати на один людино-день навчально-тренувальних зборів з олімпійських видів спорту з підготовки до міжнародних змагань, грн.</t>
  </si>
  <si>
    <t>середні витрати на забезпечення участі (проїзд, добові в дорозі) одного у міжнародних змаганнях з олімпійських видів спорту, грн.</t>
  </si>
  <si>
    <t>Аналіз бюджетної програми показав, що кошти  використані за призначенням.</t>
  </si>
  <si>
    <t>-</t>
  </si>
  <si>
    <t xml:space="preserve">У порівнянні з 2017 роком зменшено кошторисні  призначення на виконання завдань даної програми через дефіцит коштів в бюджеті 2018 року. </t>
  </si>
  <si>
    <t>Відхилення показників поточного року до показників попереднього року пояснюється: здебільшого зменшенням людино-днів з проведення різних спортивних заходів та кількості учасників в них, що пояснюється зменшенням видатків у 2018 році  в порівнянні з 2017 роком на 34,5 %  та затвердженням розпорядження голови облдержадміністрації від 15.08.2017 р. "Про затвердження норм витрат на проведення спортивних заходів місцевого рівня", відповідно до якого витрати на спортивні заходи зросли, що й спостерігається.Одже, щоб проводити спортивні заходи відповідно до вказаного розпорядження в межах затверджених лімітів довелося по можливості зменшувати кількість таких заходів та кількість учасників в них віддаючи перевагу спортсменам, які показали кращі результати у минулих періодах.</t>
  </si>
  <si>
    <r>
      <rPr>
        <sz val="12"/>
        <color theme="1"/>
        <rFont val="Times New Roman"/>
        <family val="1"/>
        <charset val="204"/>
      </rPr>
      <t>№ з/п</t>
    </r>
  </si>
  <si>
    <r>
      <rPr>
        <sz val="12"/>
        <color theme="1"/>
        <rFont val="Times New Roman"/>
        <family val="1"/>
        <charset val="204"/>
      </rPr>
      <t>Показники</t>
    </r>
  </si>
  <si>
    <r>
      <rPr>
        <sz val="12"/>
        <color theme="1"/>
        <rFont val="Times New Roman"/>
        <family val="1"/>
        <charset val="204"/>
      </rPr>
      <t>План з урахуванням змін</t>
    </r>
  </si>
  <si>
    <r>
      <rPr>
        <sz val="12"/>
        <color theme="1"/>
        <rFont val="Times New Roman"/>
        <family val="1"/>
        <charset val="204"/>
      </rPr>
      <t>Виконано</t>
    </r>
  </si>
  <si>
    <r>
      <rPr>
        <sz val="12"/>
        <color theme="1"/>
        <rFont val="Times New Roman"/>
        <family val="1"/>
        <charset val="204"/>
      </rPr>
      <t>Відхилення</t>
    </r>
  </si>
  <si>
    <r>
      <rPr>
        <sz val="11"/>
        <color theme="1"/>
        <rFont val="Times New Roman"/>
        <family val="1"/>
        <charset val="204"/>
      </rPr>
      <t>1</t>
    </r>
  </si>
  <si>
    <r>
      <rPr>
        <sz val="12"/>
        <color theme="1"/>
        <rFont val="Times New Roman"/>
        <family val="1"/>
        <charset val="204"/>
      </rPr>
      <t>В т.ч.</t>
    </r>
  </si>
  <si>
    <r>
      <rPr>
        <sz val="11"/>
        <color theme="1"/>
        <rFont val="Times New Roman"/>
        <family val="1"/>
        <charset val="204"/>
      </rPr>
      <t>№ з/п</t>
    </r>
  </si>
  <si>
    <r>
      <rPr>
        <sz val="11"/>
        <color theme="1"/>
        <rFont val="Times New Roman"/>
        <family val="1"/>
        <charset val="204"/>
      </rPr>
      <t>Показники</t>
    </r>
  </si>
  <si>
    <r>
      <rPr>
        <sz val="11"/>
        <color theme="1"/>
        <rFont val="Times New Roman"/>
        <family val="1"/>
        <charset val="204"/>
      </rPr>
      <t>х</t>
    </r>
  </si>
  <si>
    <r>
      <rPr>
        <sz val="11"/>
        <color theme="1"/>
        <rFont val="Times New Roman"/>
        <family val="1"/>
        <charset val="204"/>
      </rPr>
      <t>В т.ч.</t>
    </r>
  </si>
  <si>
    <r>
      <rPr>
        <sz val="11"/>
        <color theme="1"/>
        <rFont val="Times New Roman"/>
        <family val="1"/>
        <charset val="204"/>
      </rPr>
      <t>Власних надходжень</t>
    </r>
  </si>
  <si>
    <r>
      <rPr>
        <sz val="11"/>
        <color theme="1"/>
        <rFont val="Times New Roman"/>
        <family val="1"/>
        <charset val="204"/>
      </rPr>
      <t>2</t>
    </r>
  </si>
  <si>
    <r>
      <rPr>
        <sz val="11"/>
        <color theme="1"/>
        <rFont val="Times New Roman"/>
        <family val="1"/>
        <charset val="204"/>
      </rPr>
      <t>Надходження</t>
    </r>
  </si>
  <si>
    <r>
      <rPr>
        <sz val="11"/>
        <color theme="1"/>
        <rFont val="Times New Roman"/>
        <family val="1"/>
        <charset val="204"/>
      </rPr>
      <t>2.1</t>
    </r>
  </si>
  <si>
    <r>
      <rPr>
        <sz val="11"/>
        <color theme="1"/>
        <rFont val="Times New Roman"/>
        <family val="1"/>
        <charset val="204"/>
      </rPr>
      <t>2.2</t>
    </r>
  </si>
  <si>
    <r>
      <rPr>
        <sz val="11"/>
        <color theme="1"/>
        <rFont val="Times New Roman"/>
        <family val="1"/>
        <charset val="204"/>
      </rPr>
      <t>Надходження позик</t>
    </r>
  </si>
  <si>
    <r>
      <rPr>
        <sz val="11"/>
        <color theme="1"/>
        <rFont val="Times New Roman"/>
        <family val="1"/>
        <charset val="204"/>
      </rPr>
      <t>2.3</t>
    </r>
  </si>
  <si>
    <r>
      <rPr>
        <sz val="11"/>
        <color theme="1"/>
        <rFont val="Times New Roman"/>
        <family val="1"/>
        <charset val="204"/>
      </rPr>
      <t>Повернення кредитів</t>
    </r>
  </si>
  <si>
    <r>
      <rPr>
        <sz val="11"/>
        <color theme="1"/>
        <rFont val="Times New Roman"/>
        <family val="1"/>
        <charset val="204"/>
      </rPr>
      <t>2.4</t>
    </r>
  </si>
  <si>
    <r>
      <rPr>
        <sz val="11"/>
        <color theme="1"/>
        <rFont val="Times New Roman"/>
        <family val="1"/>
        <charset val="204"/>
      </rPr>
      <t>Інші надходження</t>
    </r>
  </si>
  <si>
    <r>
      <rPr>
        <sz val="11"/>
        <color theme="1"/>
        <rFont val="Times New Roman"/>
        <family val="1"/>
        <charset val="204"/>
      </rPr>
      <t>3</t>
    </r>
  </si>
  <si>
    <r>
      <rPr>
        <sz val="11"/>
        <color theme="1"/>
        <rFont val="Times New Roman"/>
        <family val="1"/>
        <charset val="204"/>
      </rPr>
      <t>Залишок на кінець року</t>
    </r>
  </si>
  <si>
    <r>
      <rPr>
        <sz val="11"/>
        <color theme="1"/>
        <rFont val="Times New Roman"/>
        <family val="1"/>
        <charset val="204"/>
      </rPr>
      <t>3.1</t>
    </r>
  </si>
  <si>
    <r>
      <rPr>
        <sz val="11"/>
        <color theme="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</si>
  <si>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color theme="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</si>
  <si>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color theme="1"/>
        <rFont val="Times New Roman"/>
        <family val="1"/>
        <charset val="204"/>
      </rPr>
      <t>Відхилення</t>
    </r>
  </si>
  <si>
    <r>
      <rPr>
        <b/>
        <sz val="11"/>
        <color theme="1"/>
        <rFont val="Times New Roman"/>
        <family val="1"/>
        <charset val="204"/>
      </rPr>
      <t>1</t>
    </r>
  </si>
  <si>
    <r>
      <rPr>
        <b/>
        <sz val="11"/>
        <color theme="1"/>
        <rFont val="Times New Roman"/>
        <family val="1"/>
        <charset val="204"/>
      </rPr>
      <t>затрат</t>
    </r>
  </si>
  <si>
    <r>
      <rPr>
        <b/>
        <sz val="11"/>
        <color theme="1"/>
        <rFont val="Times New Roman"/>
        <family val="1"/>
        <charset val="204"/>
      </rPr>
      <t>2</t>
    </r>
  </si>
  <si>
    <r>
      <rPr>
        <b/>
        <sz val="11"/>
        <color theme="1"/>
        <rFont val="Times New Roman"/>
        <family val="1"/>
        <charset val="204"/>
      </rPr>
      <t>продукту</t>
    </r>
  </si>
  <si>
    <r>
      <rPr>
        <b/>
        <sz val="11"/>
        <color theme="1"/>
        <rFont val="Times New Roman"/>
        <family val="1"/>
        <charset val="204"/>
      </rPr>
      <t>3</t>
    </r>
  </si>
  <si>
    <r>
      <rPr>
        <b/>
        <sz val="11"/>
        <color theme="1"/>
        <rFont val="Times New Roman"/>
        <family val="1"/>
        <charset val="204"/>
      </rPr>
      <t>ефективності</t>
    </r>
  </si>
  <si>
    <r>
      <rPr>
        <sz val="11"/>
        <color theme="1"/>
        <rFont val="Times New Roman"/>
        <family val="1"/>
        <charset val="204"/>
      </rPr>
      <t>Попередній рік</t>
    </r>
  </si>
  <si>
    <r>
      <rPr>
        <sz val="11"/>
        <color theme="1"/>
        <rFont val="Times New Roman"/>
        <family val="1"/>
        <charset val="204"/>
      </rPr>
      <t>Звітний рік</t>
    </r>
  </si>
  <si>
    <r>
      <rPr>
        <sz val="11"/>
        <color theme="1"/>
        <rFont val="Times New Roman"/>
        <family val="1"/>
        <charset val="204"/>
      </rPr>
      <t>Видатки (надані кредити)</t>
    </r>
  </si>
  <si>
    <r>
      <rPr>
        <sz val="11"/>
        <color theme="1"/>
        <rFont val="Times New Roman"/>
        <family val="1"/>
        <charset val="204"/>
      </rPr>
      <t>Код</t>
    </r>
  </si>
  <si>
    <r>
      <rPr>
        <sz val="11"/>
        <color theme="1"/>
        <rFont val="Times New Roman"/>
        <family val="1"/>
        <charset val="204"/>
      </rPr>
      <t>4</t>
    </r>
  </si>
  <si>
    <r>
      <rPr>
        <sz val="11"/>
        <color theme="1"/>
        <rFont val="Times New Roman"/>
        <family val="1"/>
        <charset val="204"/>
      </rPr>
      <t>5</t>
    </r>
  </si>
  <si>
    <r>
      <rPr>
        <sz val="11"/>
        <color theme="1"/>
        <rFont val="Times New Roman"/>
        <family val="1"/>
        <charset val="204"/>
      </rPr>
      <t>6=5-4</t>
    </r>
  </si>
  <si>
    <r>
      <rPr>
        <sz val="11"/>
        <color theme="1"/>
        <rFont val="Times New Roman"/>
        <family val="1"/>
        <charset val="204"/>
      </rPr>
      <t>7</t>
    </r>
  </si>
  <si>
    <r>
      <rPr>
        <sz val="11"/>
        <color theme="1"/>
        <rFont val="Times New Roman"/>
        <family val="1"/>
        <charset val="204"/>
      </rPr>
      <t>8=3-7</t>
    </r>
  </si>
  <si>
    <r>
      <rPr>
        <sz val="11"/>
        <color theme="1"/>
        <rFont val="Times New Roman"/>
        <family val="1"/>
        <charset val="204"/>
      </rPr>
      <t>1.</t>
    </r>
  </si>
  <si>
    <r>
      <rPr>
        <sz val="11"/>
        <color theme="1"/>
        <rFont val="Times New Roman"/>
        <family val="1"/>
        <charset val="204"/>
      </rPr>
      <t>Надходження, всього:</t>
    </r>
  </si>
  <si>
    <r>
      <rPr>
        <sz val="11"/>
        <color theme="1"/>
        <rFont val="Times New Roman"/>
        <family val="1"/>
        <charset val="204"/>
      </rPr>
      <t>Бюджет розвитку за джерелами</t>
    </r>
  </si>
  <si>
    <r>
      <rPr>
        <sz val="11"/>
        <color theme="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</si>
  <si>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color theme="1"/>
        <rFont val="Times New Roman"/>
        <family val="1"/>
        <charset val="204"/>
      </rPr>
      <t>Запозичення до бюджету</t>
    </r>
  </si>
  <si>
    <r>
      <rPr>
        <sz val="11"/>
        <color theme="1"/>
        <rFont val="Times New Roman"/>
        <family val="1"/>
        <charset val="204"/>
      </rPr>
      <t>Інші джерела</t>
    </r>
  </si>
  <si>
    <r>
      <rPr>
        <sz val="11"/>
        <color theme="1"/>
        <rFont val="Times New Roman"/>
        <family val="1"/>
        <charset val="204"/>
      </rPr>
      <t>Видатки бюджету розвитку всього:</t>
    </r>
  </si>
  <si>
    <r>
      <rPr>
        <sz val="11"/>
        <color theme="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</si>
  <si>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color theme="1"/>
        <rFont val="Times New Roman"/>
        <family val="1"/>
        <charset val="204"/>
      </rPr>
      <t>Всього за інцест.проектами</t>
    </r>
  </si>
  <si>
    <r>
      <rPr>
        <sz val="11"/>
        <color theme="1"/>
        <rFont val="Times New Roman"/>
        <family val="1"/>
        <charset val="204"/>
      </rPr>
      <t>Інвестиційний проект (програма )1</t>
    </r>
  </si>
  <si>
    <r>
      <rPr>
        <sz val="11"/>
        <color theme="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</si>
  <si>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color theme="1"/>
        <rFont val="Times New Roman"/>
        <family val="1"/>
        <charset val="204"/>
      </rPr>
      <t>Напрям спрямування коштів(об’ єкт)2</t>
    </r>
  </si>
  <si>
    <r>
      <rPr>
        <sz val="11"/>
        <color theme="1"/>
        <rFont val="Times New Roman"/>
        <family val="1"/>
        <charset val="204"/>
      </rPr>
      <t>Кап.видатки з утримання бюджетних установ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</si>
  <si>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color theme="1"/>
        <rFont val="Times New Roman"/>
        <family val="1"/>
        <charset val="204"/>
      </rPr>
      <t>Фінансових порушень не виявлено.</t>
    </r>
  </si>
  <si>
    <r>
      <rPr>
        <b/>
        <sz val="11"/>
        <color theme="1"/>
        <rFont val="Times New Roman"/>
        <family val="1"/>
        <charset val="204"/>
      </rPr>
      <t>Довгострокових наслідків бюджетної програми</t>
    </r>
    <r>
      <rPr>
        <sz val="11"/>
        <color theme="1"/>
        <rFont val="Times New Roman"/>
        <family val="1"/>
        <charset val="204"/>
      </rPr>
      <t xml:space="preserve"> - </t>
    </r>
    <r>
      <rPr>
        <i/>
        <sz val="11"/>
        <color theme="1"/>
        <rFont val="Times New Roman"/>
        <family val="1"/>
        <charset val="204"/>
      </rPr>
      <t>Програма потребує постійної реалізації в наступних роках.</t>
    </r>
  </si>
  <si>
    <t>Через дефіцит коштів зменшено видатки на НТЗ з підготовки до регіональних, обласних та всеукраїнських змагань і на обласні змагання. Витрати на проведення регіональних змагань зросли в зв’язку зі збільшенням кількості регіональних змагань та з зростанням цін на нагородну атрибутику. У 2018 році передбачили видатки на  всеукраїнські змагання, на заходи пов’язані з міжнародними змаганнями - видатки зросли.</t>
  </si>
  <si>
    <r>
      <t xml:space="preserve">Пояснення щодо розбіжностей між фактичними та плановими результативними показниками: </t>
    </r>
    <r>
      <rPr>
        <sz val="11"/>
        <color theme="1"/>
        <rFont val="Times New Roman"/>
        <family val="1"/>
        <charset val="204"/>
      </rPr>
      <t>Спостерігається невідповідність запланованих даних із фактом, оскільки з отриманням додаткових коштів впродовж 2018 року не вносилися зміни до календарного плану заходів,  що й вплинуло на показники у паспорті.</t>
    </r>
  </si>
  <si>
    <r>
      <rPr>
        <b/>
        <sz val="11"/>
        <color theme="1"/>
        <rFont val="Times New Roman"/>
        <family val="1"/>
        <charset val="204"/>
      </rPr>
      <t>Пояснення щодо розбіжностей між фактичними та плановими результативними показниками:</t>
    </r>
    <r>
      <rPr>
        <sz val="11"/>
        <color theme="1"/>
        <rFont val="Times New Roman"/>
        <family val="1"/>
        <charset val="204"/>
      </rPr>
      <t xml:space="preserve"> </t>
    </r>
    <r>
      <rPr>
        <i/>
        <sz val="11"/>
        <color theme="1"/>
        <rFont val="Times New Roman"/>
        <family val="1"/>
        <charset val="204"/>
      </rPr>
      <t>Здебільшого спостерігається зменшення кількості людино-днів через зменшення кількості учасників з тих чи інших причин та з метою збільшення середніх витрат на 1 людино-день.</t>
    </r>
  </si>
  <si>
    <r>
      <t>Пояснення щодо розбіжностей між фактичними та плановими результативними показниками:</t>
    </r>
    <r>
      <rPr>
        <i/>
        <sz val="11"/>
        <color theme="1"/>
        <rFont val="Times New Roman"/>
        <family val="1"/>
        <charset val="204"/>
      </rPr>
      <t xml:space="preserve"> Збільшення середніх витрат на 1 людино-день/ 1 учасника пояснюється зменшенням кількості людино-днів чи кількості учасників. Зворотна ситуація спостерігається по середнім витратам на забезпечення участі 1 спортсмена у міжнародних змаганнях, а саме: витрати зменшилися за рахунок збільшення кількості спортсменів.
</t>
    </r>
  </si>
  <si>
    <r>
      <t>Пояснення щодо розбіжностей між фактичними та плановими результативними показниками:</t>
    </r>
    <r>
      <rPr>
        <i/>
        <sz val="11"/>
        <color theme="1"/>
        <rFont val="Times New Roman"/>
        <family val="1"/>
        <charset val="204"/>
      </rPr>
      <t xml:space="preserve"> Здебільшого спостерігається позитивна динаміка щодо збільшення кількості проведених НТЗ та кількості учасників НТЗ і спортивних змагань, які посіли призові місця, крім регіональних.
</t>
    </r>
  </si>
  <si>
    <r>
      <t>5.7    «Стан фінансової дисципліни» :</t>
    </r>
    <r>
      <rPr>
        <i/>
        <sz val="11"/>
        <color theme="1"/>
        <rFont val="Times New Roman"/>
        <family val="1"/>
        <charset val="204"/>
      </rPr>
      <t xml:space="preserve"> Станом на 01.01.2019 р. наявна кредиторська заборгованість.</t>
    </r>
  </si>
  <si>
    <r>
      <rPr>
        <b/>
        <sz val="11"/>
        <color theme="1"/>
        <rFont val="Times New Roman"/>
        <family val="1"/>
        <charset val="204"/>
      </rPr>
      <t>актуальності бюджетної програми</t>
    </r>
    <r>
      <rPr>
        <i/>
        <sz val="11"/>
        <color theme="1"/>
        <rFont val="Times New Roman"/>
        <family val="1"/>
        <charset val="204"/>
      </rPr>
      <t xml:space="preserve"> - Програма розроблена для поширення та впровадження спортивного виховання серед населення міста. </t>
    </r>
  </si>
  <si>
    <r>
      <rPr>
        <b/>
        <sz val="11"/>
        <color theme="1"/>
        <rFont val="Times New Roman"/>
        <family val="1"/>
        <charset val="204"/>
      </rPr>
      <t xml:space="preserve">ефективності бюджетної програми </t>
    </r>
    <r>
      <rPr>
        <sz val="11"/>
        <color theme="1"/>
        <rFont val="Times New Roman"/>
        <family val="1"/>
        <charset val="204"/>
      </rPr>
      <t xml:space="preserve">- </t>
    </r>
    <r>
      <rPr>
        <i/>
        <sz val="11"/>
        <color theme="1"/>
        <rFont val="Times New Roman"/>
        <family val="1"/>
        <charset val="204"/>
      </rPr>
      <t xml:space="preserve"> Основні завдання, покладені на програму, виконані в повному обсязі . Виділені бюджетні асигнування у 2018 році надали можливість забезпечити проведення 101 спортивного заходу різного рівня.</t>
    </r>
  </si>
  <si>
    <r>
      <rPr>
        <b/>
        <sz val="11"/>
        <color theme="1"/>
        <rFont val="Times New Roman"/>
        <family val="1"/>
        <charset val="204"/>
      </rPr>
      <t>корисності бюджетної програми</t>
    </r>
    <r>
      <rPr>
        <sz val="11"/>
        <color theme="1"/>
        <rFont val="Times New Roman"/>
        <family val="1"/>
        <charset val="204"/>
      </rPr>
      <t xml:space="preserve"> - </t>
    </r>
    <r>
      <rPr>
        <i/>
        <sz val="11"/>
        <color theme="1"/>
        <rFont val="Times New Roman"/>
        <family val="1"/>
        <charset val="204"/>
      </rPr>
      <t>Реалізація даної програми забезпечує фізичне, психологічне та соціальне благополуччя серед громадян міста.</t>
    </r>
  </si>
  <si>
    <r>
      <rPr>
        <b/>
        <sz val="12"/>
        <color theme="1"/>
        <rFont val="Times New Roman"/>
        <family val="1"/>
        <charset val="204"/>
      </rPr>
      <t xml:space="preserve">Пояснення щодо причин відхилення касових видатків(наданих кредитів) від планового показника: </t>
    </r>
    <r>
      <rPr>
        <i/>
        <sz val="12"/>
        <color theme="1"/>
        <rFont val="Times New Roman"/>
        <family val="1"/>
        <charset val="204"/>
      </rPr>
      <t xml:space="preserve">Наявна кредиторська заборгованість станом на 01.01.2019 р.  у сумі 22,143 тис. грн. Залишокплану 0,04 тис.грн. </t>
    </r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</si>
</sst>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#,##0.0_ ;\-#,##0.0\ "/>
  </numFmts>
  <fonts count="25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164" fontId="8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center" vertical="center" wrapText="1"/>
    </xf>
    <xf numFmtId="165" fontId="12" fillId="0" borderId="8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left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0" fontId="23" fillId="0" borderId="8" xfId="0" applyFont="1" applyBorder="1" applyAlignment="1">
      <alignment horizontal="center" vertical="center" wrapText="1"/>
    </xf>
    <xf numFmtId="165" fontId="23" fillId="0" borderId="8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12" fillId="0" borderId="8" xfId="0" applyFont="1" applyBorder="1" applyAlignment="1">
      <alignment vertical="top" wrapText="1"/>
    </xf>
    <xf numFmtId="0" fontId="12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4" xfId="0" applyFont="1" applyBorder="1" applyAlignment="1">
      <alignment vertical="top" wrapText="1"/>
    </xf>
    <xf numFmtId="166" fontId="12" fillId="0" borderId="8" xfId="2" applyNumberFormat="1" applyFont="1" applyBorder="1" applyAlignment="1">
      <alignment horizontal="center" vertical="center" wrapText="1"/>
    </xf>
    <xf numFmtId="167" fontId="12" fillId="0" borderId="8" xfId="2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wrapText="1"/>
    </xf>
    <xf numFmtId="165" fontId="12" fillId="0" borderId="8" xfId="2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wrapText="1"/>
    </xf>
    <xf numFmtId="0" fontId="23" fillId="0" borderId="13" xfId="0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166" fontId="12" fillId="0" borderId="11" xfId="2" applyNumberFormat="1" applyFont="1" applyBorder="1" applyAlignment="1">
      <alignment horizontal="center" vertical="center" wrapText="1"/>
    </xf>
    <xf numFmtId="166" fontId="12" fillId="0" borderId="12" xfId="2" applyNumberFormat="1" applyFont="1" applyBorder="1" applyAlignment="1">
      <alignment horizontal="center" vertical="center" wrapText="1"/>
    </xf>
    <xf numFmtId="166" fontId="12" fillId="0" borderId="13" xfId="2" applyNumberFormat="1" applyFont="1" applyBorder="1" applyAlignment="1">
      <alignment horizontal="center" vertical="center" wrapText="1"/>
    </xf>
    <xf numFmtId="0" fontId="24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wrapText="1"/>
    </xf>
    <xf numFmtId="0" fontId="20" fillId="0" borderId="12" xfId="0" applyFont="1" applyBorder="1" applyAlignment="1">
      <alignment horizontal="left" wrapText="1"/>
    </xf>
    <xf numFmtId="0" fontId="20" fillId="0" borderId="13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Звичайний" xfId="0" builtinId="0"/>
    <cellStyle name="Звичайний 2" xfId="1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6"/>
  <sheetViews>
    <sheetView tabSelected="1" view="pageBreakPreview" topLeftCell="A10" zoomScale="85" zoomScaleNormal="85" zoomScaleSheetLayoutView="85" workbookViewId="0">
      <selection activeCell="B19" sqref="B19:B26"/>
    </sheetView>
  </sheetViews>
  <sheetFormatPr defaultColWidth="34" defaultRowHeight="13.2"/>
  <cols>
    <col min="1" max="1" width="5.5546875" style="2" customWidth="1"/>
    <col min="2" max="2" width="34" style="2"/>
    <col min="3" max="3" width="10.6640625" style="2" customWidth="1"/>
    <col min="4" max="4" width="9.44140625" style="2" customWidth="1"/>
    <col min="5" max="5" width="11.33203125" style="2" customWidth="1"/>
    <col min="6" max="6" width="12.88671875" style="2" customWidth="1"/>
    <col min="7" max="7" width="9.21875" style="2" customWidth="1"/>
    <col min="8" max="8" width="12.33203125" style="2" customWidth="1"/>
    <col min="9" max="10" width="9.44140625" style="2" customWidth="1"/>
    <col min="11" max="11" width="9.33203125" style="2" customWidth="1"/>
    <col min="12" max="16384" width="34" style="2"/>
  </cols>
  <sheetData>
    <row r="1" spans="1:11">
      <c r="H1" s="92" t="s">
        <v>12</v>
      </c>
      <c r="I1" s="92"/>
      <c r="J1" s="92"/>
      <c r="K1" s="92"/>
    </row>
    <row r="2" spans="1:11" ht="29.4" customHeight="1">
      <c r="H2" s="92" t="s">
        <v>13</v>
      </c>
      <c r="I2" s="92"/>
      <c r="J2" s="92"/>
      <c r="K2" s="92"/>
    </row>
    <row r="3" spans="1:11" ht="17.399999999999999">
      <c r="A3" s="47" t="s">
        <v>14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34.799999999999997" customHeight="1">
      <c r="A4" s="13" t="s">
        <v>15</v>
      </c>
      <c r="B4" s="13">
        <v>1100000</v>
      </c>
      <c r="C4" s="13"/>
      <c r="D4" s="48" t="s">
        <v>71</v>
      </c>
      <c r="E4" s="48"/>
      <c r="F4" s="48"/>
      <c r="G4" s="48"/>
      <c r="H4" s="48"/>
      <c r="I4" s="48"/>
      <c r="J4" s="48"/>
      <c r="K4" s="48"/>
    </row>
    <row r="5" spans="1:11" ht="18" customHeight="1">
      <c r="A5" s="14"/>
      <c r="B5" s="14" t="s">
        <v>16</v>
      </c>
      <c r="C5" s="14"/>
      <c r="D5" s="49" t="s">
        <v>17</v>
      </c>
      <c r="E5" s="49"/>
      <c r="F5" s="49"/>
      <c r="G5" s="49"/>
      <c r="H5" s="49"/>
      <c r="I5" s="49"/>
      <c r="J5" s="49"/>
      <c r="K5" s="49"/>
    </row>
    <row r="6" spans="1:11" ht="34.799999999999997" customHeight="1">
      <c r="A6" s="13" t="s">
        <v>18</v>
      </c>
      <c r="B6" s="13">
        <v>1110000</v>
      </c>
      <c r="C6" s="13"/>
      <c r="D6" s="48" t="s">
        <v>71</v>
      </c>
      <c r="E6" s="48"/>
      <c r="F6" s="48"/>
      <c r="G6" s="48"/>
      <c r="H6" s="48"/>
      <c r="I6" s="48"/>
      <c r="J6" s="48"/>
      <c r="K6" s="48"/>
    </row>
    <row r="7" spans="1:11" ht="18" customHeight="1">
      <c r="A7" s="12"/>
      <c r="B7" s="14" t="s">
        <v>16</v>
      </c>
      <c r="C7" s="12"/>
      <c r="D7" s="49" t="s">
        <v>19</v>
      </c>
      <c r="E7" s="49"/>
      <c r="F7" s="49"/>
      <c r="G7" s="49"/>
      <c r="H7" s="49"/>
      <c r="I7" s="49"/>
      <c r="J7" s="49"/>
      <c r="K7" s="49"/>
    </row>
    <row r="8" spans="1:11" s="7" customFormat="1" ht="58.2" customHeight="1">
      <c r="A8" s="13" t="s">
        <v>20</v>
      </c>
      <c r="B8" s="13">
        <v>1115011</v>
      </c>
      <c r="C8" s="44"/>
      <c r="D8" s="47" t="s">
        <v>74</v>
      </c>
      <c r="E8" s="47"/>
      <c r="F8" s="47"/>
      <c r="G8" s="47"/>
      <c r="H8" s="47"/>
      <c r="I8" s="47"/>
      <c r="J8" s="47"/>
      <c r="K8" s="47"/>
    </row>
    <row r="9" spans="1:11" s="1" customFormat="1" ht="18">
      <c r="A9" s="13"/>
      <c r="B9" s="14" t="s">
        <v>16</v>
      </c>
      <c r="C9" s="15" t="s">
        <v>21</v>
      </c>
      <c r="D9" s="14"/>
      <c r="E9" s="14"/>
      <c r="F9" s="14"/>
      <c r="G9" s="14"/>
      <c r="H9" s="14"/>
      <c r="I9" s="14"/>
      <c r="J9" s="14"/>
      <c r="K9" s="14"/>
    </row>
    <row r="10" spans="1:11" s="1" customFormat="1" ht="28.8" customHeight="1">
      <c r="A10" s="13" t="s">
        <v>22</v>
      </c>
      <c r="B10" s="13" t="s">
        <v>23</v>
      </c>
      <c r="C10" s="50" t="s">
        <v>75</v>
      </c>
      <c r="D10" s="50"/>
      <c r="E10" s="50"/>
      <c r="F10" s="50"/>
      <c r="G10" s="50"/>
      <c r="H10" s="50"/>
      <c r="I10" s="50"/>
      <c r="J10" s="50"/>
      <c r="K10" s="50"/>
    </row>
    <row r="11" spans="1:11" s="1" customFormat="1" ht="16.8" customHeight="1">
      <c r="A11" s="13" t="s">
        <v>24</v>
      </c>
      <c r="B11" s="51" t="s">
        <v>25</v>
      </c>
      <c r="C11" s="51"/>
      <c r="D11" s="51"/>
      <c r="E11" s="51"/>
      <c r="F11" s="51"/>
      <c r="G11" s="51"/>
      <c r="H11" s="51"/>
      <c r="I11" s="51"/>
      <c r="J11" s="51"/>
      <c r="K11" s="51"/>
    </row>
    <row r="12" spans="1:11" ht="18" customHeight="1">
      <c r="A12" s="52" t="s">
        <v>66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</row>
    <row r="13" spans="1:11" ht="16.8" customHeight="1">
      <c r="A13" s="65" t="s">
        <v>126</v>
      </c>
      <c r="B13" s="65" t="s">
        <v>127</v>
      </c>
      <c r="C13" s="55" t="s">
        <v>128</v>
      </c>
      <c r="D13" s="55"/>
      <c r="E13" s="55"/>
      <c r="F13" s="55" t="s">
        <v>129</v>
      </c>
      <c r="G13" s="55"/>
      <c r="H13" s="55"/>
      <c r="I13" s="55" t="s">
        <v>130</v>
      </c>
      <c r="J13" s="55"/>
      <c r="K13" s="55"/>
    </row>
    <row r="14" spans="1:11" ht="20.399999999999999">
      <c r="A14" s="65"/>
      <c r="B14" s="65"/>
      <c r="C14" s="16" t="s">
        <v>26</v>
      </c>
      <c r="D14" s="16" t="s">
        <v>27</v>
      </c>
      <c r="E14" s="16" t="s">
        <v>28</v>
      </c>
      <c r="F14" s="16" t="s">
        <v>26</v>
      </c>
      <c r="G14" s="16" t="s">
        <v>29</v>
      </c>
      <c r="H14" s="16" t="s">
        <v>28</v>
      </c>
      <c r="I14" s="16" t="s">
        <v>30</v>
      </c>
      <c r="J14" s="16" t="s">
        <v>31</v>
      </c>
      <c r="K14" s="16" t="s">
        <v>28</v>
      </c>
    </row>
    <row r="15" spans="1:11" s="4" customFormat="1" ht="10.199999999999999">
      <c r="A15" s="16"/>
      <c r="B15" s="16"/>
      <c r="C15" s="16" t="s">
        <v>32</v>
      </c>
      <c r="D15" s="16" t="s">
        <v>33</v>
      </c>
      <c r="E15" s="16" t="s">
        <v>34</v>
      </c>
      <c r="F15" s="16" t="s">
        <v>35</v>
      </c>
      <c r="G15" s="16" t="s">
        <v>36</v>
      </c>
      <c r="H15" s="16" t="s">
        <v>37</v>
      </c>
      <c r="I15" s="16" t="s">
        <v>38</v>
      </c>
      <c r="J15" s="16" t="s">
        <v>39</v>
      </c>
      <c r="K15" s="16" t="s">
        <v>40</v>
      </c>
    </row>
    <row r="16" spans="1:11" s="3" customFormat="1" ht="13.8">
      <c r="A16" s="17" t="s">
        <v>131</v>
      </c>
      <c r="B16" s="18" t="s">
        <v>60</v>
      </c>
      <c r="C16" s="17">
        <v>403.6</v>
      </c>
      <c r="D16" s="17">
        <v>7.1</v>
      </c>
      <c r="E16" s="17">
        <f>C16+D16</f>
        <v>410.70000000000005</v>
      </c>
      <c r="F16" s="17">
        <v>381.41699999999997</v>
      </c>
      <c r="G16" s="17">
        <v>7.1</v>
      </c>
      <c r="H16" s="17">
        <f>F16+G16</f>
        <v>388.517</v>
      </c>
      <c r="I16" s="17">
        <f>F16-C16</f>
        <v>-22.18300000000005</v>
      </c>
      <c r="J16" s="17"/>
      <c r="K16" s="17">
        <f>I16+J16</f>
        <v>-22.18300000000005</v>
      </c>
    </row>
    <row r="17" spans="1:11" ht="42.6" customHeight="1">
      <c r="A17" s="52" t="s">
        <v>192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</row>
    <row r="18" spans="1:11" ht="15.6">
      <c r="A18" s="19"/>
      <c r="B18" s="36" t="s">
        <v>132</v>
      </c>
      <c r="C18" s="17"/>
      <c r="D18" s="17"/>
      <c r="E18" s="17"/>
      <c r="F18" s="17"/>
      <c r="G18" s="17"/>
      <c r="H18" s="17"/>
      <c r="I18" s="17"/>
      <c r="J18" s="17"/>
      <c r="K18" s="17"/>
    </row>
    <row r="19" spans="1:11" ht="24">
      <c r="A19" s="45">
        <v>1</v>
      </c>
      <c r="B19" s="40" t="s">
        <v>76</v>
      </c>
      <c r="C19" s="32">
        <v>62</v>
      </c>
      <c r="D19" s="17"/>
      <c r="E19" s="17">
        <f t="shared" ref="E19:E26" si="0">C19+D19</f>
        <v>62</v>
      </c>
      <c r="F19" s="17">
        <v>92.093000000000004</v>
      </c>
      <c r="G19" s="17"/>
      <c r="H19" s="17">
        <f t="shared" ref="H19:H26" si="1">F19+G19</f>
        <v>92.093000000000004</v>
      </c>
      <c r="I19" s="17">
        <f t="shared" ref="I19:I26" si="2">F19-C19</f>
        <v>30.093000000000004</v>
      </c>
      <c r="J19" s="17"/>
      <c r="K19" s="17">
        <f t="shared" ref="K19:K26" si="3">I19+J19</f>
        <v>30.093000000000004</v>
      </c>
    </row>
    <row r="20" spans="1:11" ht="36">
      <c r="A20" s="45">
        <v>2</v>
      </c>
      <c r="B20" s="40" t="s">
        <v>77</v>
      </c>
      <c r="C20" s="32">
        <v>10</v>
      </c>
      <c r="D20" s="17">
        <v>7.1</v>
      </c>
      <c r="E20" s="17">
        <f t="shared" si="0"/>
        <v>17.100000000000001</v>
      </c>
      <c r="F20" s="17">
        <v>6.2</v>
      </c>
      <c r="G20" s="17">
        <v>7.1</v>
      </c>
      <c r="H20" s="17">
        <f t="shared" si="1"/>
        <v>13.3</v>
      </c>
      <c r="I20" s="17">
        <f t="shared" si="2"/>
        <v>-3.8</v>
      </c>
      <c r="J20" s="17"/>
      <c r="K20" s="17">
        <f t="shared" si="3"/>
        <v>-3.8</v>
      </c>
    </row>
    <row r="21" spans="1:11" ht="36">
      <c r="A21" s="45">
        <v>3</v>
      </c>
      <c r="B21" s="40" t="s">
        <v>78</v>
      </c>
      <c r="C21" s="32">
        <v>215</v>
      </c>
      <c r="D21" s="17"/>
      <c r="E21" s="17">
        <f t="shared" si="0"/>
        <v>215</v>
      </c>
      <c r="F21" s="17">
        <v>201.2</v>
      </c>
      <c r="G21" s="17"/>
      <c r="H21" s="17">
        <f t="shared" si="1"/>
        <v>201.2</v>
      </c>
      <c r="I21" s="17">
        <f t="shared" si="2"/>
        <v>-13.800000000000011</v>
      </c>
      <c r="J21" s="17"/>
      <c r="K21" s="17">
        <f t="shared" si="3"/>
        <v>-13.800000000000011</v>
      </c>
    </row>
    <row r="22" spans="1:11" ht="36">
      <c r="A22" s="45">
        <v>4</v>
      </c>
      <c r="B22" s="40" t="s">
        <v>79</v>
      </c>
      <c r="C22" s="32">
        <v>25</v>
      </c>
      <c r="D22" s="17"/>
      <c r="E22" s="17">
        <f t="shared" si="0"/>
        <v>25</v>
      </c>
      <c r="F22" s="17">
        <v>16.7</v>
      </c>
      <c r="G22" s="17"/>
      <c r="H22" s="17">
        <f t="shared" si="1"/>
        <v>16.7</v>
      </c>
      <c r="I22" s="17">
        <f t="shared" si="2"/>
        <v>-8.3000000000000007</v>
      </c>
      <c r="J22" s="17"/>
      <c r="K22" s="17">
        <f t="shared" si="3"/>
        <v>-8.3000000000000007</v>
      </c>
    </row>
    <row r="23" spans="1:11" ht="36">
      <c r="A23" s="45">
        <v>5</v>
      </c>
      <c r="B23" s="40" t="s">
        <v>80</v>
      </c>
      <c r="C23" s="32">
        <v>65</v>
      </c>
      <c r="D23" s="17"/>
      <c r="E23" s="17">
        <f t="shared" si="0"/>
        <v>65</v>
      </c>
      <c r="F23" s="17">
        <v>17.2</v>
      </c>
      <c r="G23" s="17"/>
      <c r="H23" s="17">
        <f t="shared" si="1"/>
        <v>17.2</v>
      </c>
      <c r="I23" s="17">
        <f t="shared" si="2"/>
        <v>-47.8</v>
      </c>
      <c r="J23" s="17"/>
      <c r="K23" s="17">
        <f t="shared" si="3"/>
        <v>-47.8</v>
      </c>
    </row>
    <row r="24" spans="1:11" ht="36">
      <c r="A24" s="45">
        <v>6</v>
      </c>
      <c r="B24" s="40" t="s">
        <v>81</v>
      </c>
      <c r="C24" s="32">
        <v>0</v>
      </c>
      <c r="D24" s="17"/>
      <c r="E24" s="17">
        <f t="shared" si="0"/>
        <v>0</v>
      </c>
      <c r="F24" s="17">
        <v>4.4820000000000002</v>
      </c>
      <c r="G24" s="17"/>
      <c r="H24" s="17">
        <f t="shared" si="1"/>
        <v>4.4820000000000002</v>
      </c>
      <c r="I24" s="17">
        <f t="shared" si="2"/>
        <v>4.4820000000000002</v>
      </c>
      <c r="J24" s="17"/>
      <c r="K24" s="17">
        <f t="shared" si="3"/>
        <v>4.4820000000000002</v>
      </c>
    </row>
    <row r="25" spans="1:11" ht="36">
      <c r="A25" s="45">
        <v>7</v>
      </c>
      <c r="B25" s="40" t="s">
        <v>82</v>
      </c>
      <c r="C25" s="32">
        <v>0</v>
      </c>
      <c r="D25" s="17"/>
      <c r="E25" s="17">
        <f t="shared" si="0"/>
        <v>0</v>
      </c>
      <c r="F25" s="17">
        <v>9.6999999999999993</v>
      </c>
      <c r="G25" s="17"/>
      <c r="H25" s="17">
        <f t="shared" si="1"/>
        <v>9.6999999999999993</v>
      </c>
      <c r="I25" s="17">
        <f t="shared" si="2"/>
        <v>9.6999999999999993</v>
      </c>
      <c r="J25" s="17"/>
      <c r="K25" s="17">
        <f t="shared" si="3"/>
        <v>9.6999999999999993</v>
      </c>
    </row>
    <row r="26" spans="1:11" ht="39.6" customHeight="1">
      <c r="A26" s="45">
        <v>8</v>
      </c>
      <c r="B26" s="40" t="s">
        <v>83</v>
      </c>
      <c r="C26" s="32">
        <v>26.6</v>
      </c>
      <c r="D26" s="17"/>
      <c r="E26" s="17">
        <f t="shared" si="0"/>
        <v>26.6</v>
      </c>
      <c r="F26" s="17">
        <v>33.841999999999999</v>
      </c>
      <c r="G26" s="17"/>
      <c r="H26" s="17">
        <f t="shared" si="1"/>
        <v>33.841999999999999</v>
      </c>
      <c r="I26" s="17">
        <f t="shared" si="2"/>
        <v>7.2419999999999973</v>
      </c>
      <c r="J26" s="17"/>
      <c r="K26" s="17">
        <f t="shared" si="3"/>
        <v>7.2419999999999973</v>
      </c>
    </row>
    <row r="27" spans="1:1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ht="21.6" customHeight="1">
      <c r="A28" s="52" t="s">
        <v>70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30" spans="1:11" ht="36">
      <c r="A30" s="8" t="s">
        <v>1</v>
      </c>
      <c r="B30" s="8" t="s">
        <v>2</v>
      </c>
      <c r="C30" s="5" t="s">
        <v>41</v>
      </c>
      <c r="D30" s="5" t="s">
        <v>42</v>
      </c>
      <c r="E30" s="5" t="s">
        <v>43</v>
      </c>
    </row>
    <row r="31" spans="1:11" ht="13.8">
      <c r="A31" s="8" t="s">
        <v>0</v>
      </c>
      <c r="B31" s="8" t="s">
        <v>3</v>
      </c>
      <c r="C31" s="8" t="s">
        <v>4</v>
      </c>
      <c r="D31" s="10">
        <f>D33+D34</f>
        <v>0</v>
      </c>
      <c r="E31" s="8" t="s">
        <v>4</v>
      </c>
    </row>
    <row r="32" spans="1:11" ht="13.8">
      <c r="A32" s="8"/>
      <c r="B32" s="8" t="s">
        <v>5</v>
      </c>
      <c r="C32" s="8"/>
      <c r="D32" s="10"/>
      <c r="E32" s="8"/>
    </row>
    <row r="33" spans="1:11" ht="13.8">
      <c r="A33" s="8" t="s">
        <v>6</v>
      </c>
      <c r="B33" s="8" t="s">
        <v>7</v>
      </c>
      <c r="C33" s="8" t="s">
        <v>4</v>
      </c>
      <c r="D33" s="10"/>
      <c r="E33" s="8" t="s">
        <v>4</v>
      </c>
    </row>
    <row r="34" spans="1:11" ht="13.8">
      <c r="A34" s="8" t="s">
        <v>8</v>
      </c>
      <c r="B34" s="8" t="s">
        <v>9</v>
      </c>
      <c r="C34" s="8" t="s">
        <v>4</v>
      </c>
      <c r="D34" s="10"/>
      <c r="E34" s="8" t="s">
        <v>4</v>
      </c>
    </row>
    <row r="35" spans="1:11" ht="35.4" customHeight="1">
      <c r="A35" s="66" t="s">
        <v>84</v>
      </c>
      <c r="B35" s="65"/>
      <c r="C35" s="65"/>
      <c r="D35" s="65"/>
      <c r="E35" s="65"/>
    </row>
    <row r="36" spans="1:11" ht="13.8">
      <c r="A36" s="19" t="s">
        <v>138</v>
      </c>
      <c r="B36" s="19" t="s">
        <v>139</v>
      </c>
      <c r="C36" s="17">
        <f>C38+C41</f>
        <v>7.1</v>
      </c>
      <c r="D36" s="17">
        <f>D38+D41</f>
        <v>7.1</v>
      </c>
      <c r="E36" s="17">
        <f t="shared" ref="E36" si="4">SUM(E38:E41)</f>
        <v>0</v>
      </c>
    </row>
    <row r="37" spans="1:11" ht="13.8">
      <c r="A37" s="19"/>
      <c r="B37" s="19" t="s">
        <v>136</v>
      </c>
      <c r="C37" s="17"/>
      <c r="D37" s="17"/>
      <c r="E37" s="17"/>
    </row>
    <row r="38" spans="1:11" ht="13.8">
      <c r="A38" s="19" t="s">
        <v>140</v>
      </c>
      <c r="B38" s="19" t="s">
        <v>137</v>
      </c>
      <c r="C38" s="17"/>
      <c r="D38" s="17"/>
      <c r="E38" s="17">
        <f>D38-C38</f>
        <v>0</v>
      </c>
    </row>
    <row r="39" spans="1:11" ht="13.8">
      <c r="A39" s="19" t="s">
        <v>141</v>
      </c>
      <c r="B39" s="19" t="s">
        <v>142</v>
      </c>
      <c r="C39" s="17"/>
      <c r="D39" s="17"/>
      <c r="E39" s="17">
        <f>D39-C39</f>
        <v>0</v>
      </c>
    </row>
    <row r="40" spans="1:11" ht="13.8">
      <c r="A40" s="19" t="s">
        <v>143</v>
      </c>
      <c r="B40" s="19" t="s">
        <v>144</v>
      </c>
      <c r="C40" s="17"/>
      <c r="D40" s="17"/>
      <c r="E40" s="17">
        <f t="shared" ref="E40:E41" si="5">D40-C40</f>
        <v>0</v>
      </c>
    </row>
    <row r="41" spans="1:11" ht="13.8">
      <c r="A41" s="19" t="s">
        <v>145</v>
      </c>
      <c r="B41" s="19" t="s">
        <v>146</v>
      </c>
      <c r="C41" s="17">
        <v>7.1</v>
      </c>
      <c r="D41" s="17">
        <v>7.1</v>
      </c>
      <c r="E41" s="17">
        <f t="shared" si="5"/>
        <v>0</v>
      </c>
    </row>
    <row r="42" spans="1:11" ht="22.8" customHeight="1">
      <c r="A42" s="66" t="s">
        <v>113</v>
      </c>
      <c r="B42" s="65"/>
      <c r="C42" s="65"/>
      <c r="D42" s="65"/>
      <c r="E42" s="65"/>
    </row>
    <row r="43" spans="1:11" ht="13.8">
      <c r="A43" s="19" t="s">
        <v>147</v>
      </c>
      <c r="B43" s="19" t="s">
        <v>148</v>
      </c>
      <c r="C43" s="19" t="s">
        <v>135</v>
      </c>
      <c r="D43" s="19">
        <f>D45+D46</f>
        <v>0</v>
      </c>
      <c r="E43" s="19" t="s">
        <v>135</v>
      </c>
    </row>
    <row r="44" spans="1:11" ht="13.8">
      <c r="A44" s="19"/>
      <c r="B44" s="19" t="s">
        <v>136</v>
      </c>
      <c r="C44" s="19"/>
      <c r="D44" s="19"/>
      <c r="E44" s="19"/>
    </row>
    <row r="45" spans="1:11" ht="13.8">
      <c r="A45" s="19" t="s">
        <v>149</v>
      </c>
      <c r="B45" s="19" t="s">
        <v>137</v>
      </c>
      <c r="C45" s="19" t="s">
        <v>135</v>
      </c>
      <c r="D45" s="19"/>
      <c r="E45" s="19" t="s">
        <v>135</v>
      </c>
    </row>
    <row r="46" spans="1:11" ht="13.8">
      <c r="A46" s="8" t="s">
        <v>11</v>
      </c>
      <c r="B46" s="8" t="s">
        <v>10</v>
      </c>
      <c r="C46" s="8" t="s">
        <v>4</v>
      </c>
      <c r="D46" s="10"/>
      <c r="E46" s="9" t="s">
        <v>4</v>
      </c>
    </row>
    <row r="48" spans="1:11" ht="16.2" customHeight="1">
      <c r="A48" s="90" t="s">
        <v>44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</row>
    <row r="50" spans="1:11">
      <c r="A50" s="65" t="s">
        <v>133</v>
      </c>
      <c r="B50" s="65" t="s">
        <v>134</v>
      </c>
      <c r="C50" s="65" t="s">
        <v>150</v>
      </c>
      <c r="D50" s="65"/>
      <c r="E50" s="65"/>
      <c r="F50" s="65" t="s">
        <v>151</v>
      </c>
      <c r="G50" s="65"/>
      <c r="H50" s="65"/>
      <c r="I50" s="65" t="s">
        <v>152</v>
      </c>
      <c r="J50" s="65"/>
      <c r="K50" s="65"/>
    </row>
    <row r="51" spans="1:11" ht="22.8" customHeight="1">
      <c r="A51" s="65"/>
      <c r="B51" s="65"/>
      <c r="C51" s="16" t="s">
        <v>57</v>
      </c>
      <c r="D51" s="16" t="s">
        <v>56</v>
      </c>
      <c r="E51" s="16" t="s">
        <v>28</v>
      </c>
      <c r="F51" s="16" t="s">
        <v>58</v>
      </c>
      <c r="G51" s="16" t="s">
        <v>56</v>
      </c>
      <c r="H51" s="16" t="s">
        <v>28</v>
      </c>
      <c r="I51" s="16" t="s">
        <v>58</v>
      </c>
      <c r="J51" s="16" t="s">
        <v>59</v>
      </c>
      <c r="K51" s="16" t="s">
        <v>28</v>
      </c>
    </row>
    <row r="52" spans="1:11" s="6" customFormat="1" ht="13.8">
      <c r="A52" s="23" t="s">
        <v>153</v>
      </c>
      <c r="B52" s="29" t="s">
        <v>154</v>
      </c>
      <c r="C52" s="74"/>
      <c r="D52" s="74"/>
      <c r="E52" s="74"/>
      <c r="F52" s="74"/>
      <c r="G52" s="74"/>
      <c r="H52" s="74"/>
      <c r="I52" s="74"/>
      <c r="J52" s="74"/>
      <c r="K52" s="74"/>
    </row>
    <row r="53" spans="1:11" s="6" customFormat="1" ht="26.4">
      <c r="A53" s="30"/>
      <c r="B53" s="31" t="s">
        <v>85</v>
      </c>
      <c r="C53" s="32">
        <v>40</v>
      </c>
      <c r="D53" s="17"/>
      <c r="E53" s="17">
        <f>C53+D53</f>
        <v>40</v>
      </c>
      <c r="F53" s="17">
        <v>45</v>
      </c>
      <c r="G53" s="17"/>
      <c r="H53" s="17">
        <f>F53+G53</f>
        <v>45</v>
      </c>
      <c r="I53" s="17">
        <f>F53-C53</f>
        <v>5</v>
      </c>
      <c r="J53" s="17"/>
      <c r="K53" s="17">
        <f>I53+J53</f>
        <v>5</v>
      </c>
    </row>
    <row r="54" spans="1:11" s="6" customFormat="1" ht="42" customHeight="1">
      <c r="A54" s="23"/>
      <c r="B54" s="33" t="s">
        <v>86</v>
      </c>
      <c r="C54" s="17">
        <v>6</v>
      </c>
      <c r="D54" s="17">
        <v>1</v>
      </c>
      <c r="E54" s="17">
        <f t="shared" ref="E54:E70" si="6">C54+D54</f>
        <v>7</v>
      </c>
      <c r="F54" s="17">
        <v>1</v>
      </c>
      <c r="G54" s="17">
        <v>1</v>
      </c>
      <c r="H54" s="17">
        <f t="shared" ref="H54:H70" si="7">F54+G54</f>
        <v>2</v>
      </c>
      <c r="I54" s="17">
        <f t="shared" ref="I54:I70" si="8">F54-C54</f>
        <v>-5</v>
      </c>
      <c r="J54" s="17"/>
      <c r="K54" s="17">
        <f t="shared" ref="K54:K70" si="9">I54+J54</f>
        <v>-5</v>
      </c>
    </row>
    <row r="55" spans="1:11" s="6" customFormat="1" ht="39.6">
      <c r="A55" s="23"/>
      <c r="B55" s="11" t="s">
        <v>87</v>
      </c>
      <c r="C55" s="17">
        <v>9</v>
      </c>
      <c r="D55" s="17"/>
      <c r="E55" s="17">
        <f t="shared" si="6"/>
        <v>9</v>
      </c>
      <c r="F55" s="17">
        <v>29</v>
      </c>
      <c r="G55" s="17"/>
      <c r="H55" s="17">
        <f t="shared" si="7"/>
        <v>29</v>
      </c>
      <c r="I55" s="17">
        <f t="shared" si="8"/>
        <v>20</v>
      </c>
      <c r="J55" s="17"/>
      <c r="K55" s="17">
        <f t="shared" si="9"/>
        <v>20</v>
      </c>
    </row>
    <row r="56" spans="1:11" s="6" customFormat="1" ht="39.6">
      <c r="A56" s="23"/>
      <c r="B56" s="11" t="s">
        <v>88</v>
      </c>
      <c r="C56" s="17">
        <v>9</v>
      </c>
      <c r="D56" s="17"/>
      <c r="E56" s="17">
        <f t="shared" si="6"/>
        <v>9</v>
      </c>
      <c r="F56" s="17">
        <v>10</v>
      </c>
      <c r="G56" s="17"/>
      <c r="H56" s="17">
        <f t="shared" si="7"/>
        <v>10</v>
      </c>
      <c r="I56" s="17">
        <f t="shared" si="8"/>
        <v>1</v>
      </c>
      <c r="J56" s="17"/>
      <c r="K56" s="17">
        <f t="shared" si="9"/>
        <v>1</v>
      </c>
    </row>
    <row r="57" spans="1:11" s="6" customFormat="1" ht="40.200000000000003" customHeight="1">
      <c r="A57" s="23"/>
      <c r="B57" s="11" t="s">
        <v>89</v>
      </c>
      <c r="C57" s="17">
        <v>4</v>
      </c>
      <c r="D57" s="17"/>
      <c r="E57" s="17">
        <f t="shared" si="6"/>
        <v>4</v>
      </c>
      <c r="F57" s="17">
        <v>7</v>
      </c>
      <c r="G57" s="17"/>
      <c r="H57" s="17">
        <f t="shared" si="7"/>
        <v>7</v>
      </c>
      <c r="I57" s="17">
        <f t="shared" si="8"/>
        <v>3</v>
      </c>
      <c r="J57" s="17"/>
      <c r="K57" s="17">
        <f t="shared" si="9"/>
        <v>3</v>
      </c>
    </row>
    <row r="58" spans="1:11" s="6" customFormat="1" ht="39.6">
      <c r="A58" s="23"/>
      <c r="B58" s="11" t="s">
        <v>90</v>
      </c>
      <c r="C58" s="17">
        <v>3</v>
      </c>
      <c r="D58" s="17"/>
      <c r="E58" s="17">
        <f t="shared" si="6"/>
        <v>3</v>
      </c>
      <c r="F58" s="17">
        <v>3</v>
      </c>
      <c r="G58" s="17"/>
      <c r="H58" s="17">
        <f t="shared" si="7"/>
        <v>3</v>
      </c>
      <c r="I58" s="17">
        <f t="shared" si="8"/>
        <v>0</v>
      </c>
      <c r="J58" s="17"/>
      <c r="K58" s="17">
        <f t="shared" si="9"/>
        <v>0</v>
      </c>
    </row>
    <row r="59" spans="1:11" s="6" customFormat="1" ht="39.6">
      <c r="A59" s="23"/>
      <c r="B59" s="11" t="s">
        <v>91</v>
      </c>
      <c r="C59" s="17">
        <v>0</v>
      </c>
      <c r="D59" s="17"/>
      <c r="E59" s="17">
        <f t="shared" si="6"/>
        <v>0</v>
      </c>
      <c r="F59" s="17">
        <v>2</v>
      </c>
      <c r="G59" s="17"/>
      <c r="H59" s="17">
        <f t="shared" si="7"/>
        <v>2</v>
      </c>
      <c r="I59" s="17">
        <f t="shared" si="8"/>
        <v>2</v>
      </c>
      <c r="J59" s="17"/>
      <c r="K59" s="17">
        <f t="shared" si="9"/>
        <v>2</v>
      </c>
    </row>
    <row r="60" spans="1:11" s="6" customFormat="1" ht="39.6">
      <c r="A60" s="23"/>
      <c r="B60" s="11" t="s">
        <v>92</v>
      </c>
      <c r="C60" s="17">
        <v>3</v>
      </c>
      <c r="D60" s="17"/>
      <c r="E60" s="17">
        <f t="shared" si="6"/>
        <v>3</v>
      </c>
      <c r="F60" s="17">
        <v>3</v>
      </c>
      <c r="G60" s="17"/>
      <c r="H60" s="17">
        <f t="shared" si="7"/>
        <v>3</v>
      </c>
      <c r="I60" s="17">
        <f t="shared" si="8"/>
        <v>0</v>
      </c>
      <c r="J60" s="17"/>
      <c r="K60" s="17">
        <f t="shared" si="9"/>
        <v>0</v>
      </c>
    </row>
    <row r="61" spans="1:11" s="6" customFormat="1" ht="46.2" customHeight="1">
      <c r="A61" s="87" t="s">
        <v>184</v>
      </c>
      <c r="B61" s="88"/>
      <c r="C61" s="88"/>
      <c r="D61" s="88"/>
      <c r="E61" s="88"/>
      <c r="F61" s="88"/>
      <c r="G61" s="88"/>
      <c r="H61" s="88"/>
      <c r="I61" s="88"/>
      <c r="J61" s="88"/>
      <c r="K61" s="89"/>
    </row>
    <row r="62" spans="1:11" s="6" customFormat="1" ht="13.8">
      <c r="A62" s="23" t="s">
        <v>155</v>
      </c>
      <c r="B62" s="23" t="s">
        <v>156</v>
      </c>
      <c r="C62" s="17"/>
      <c r="D62" s="17"/>
      <c r="E62" s="17"/>
      <c r="F62" s="17"/>
      <c r="G62" s="17"/>
      <c r="H62" s="17"/>
      <c r="I62" s="17"/>
      <c r="J62" s="17"/>
      <c r="K62" s="17"/>
    </row>
    <row r="63" spans="1:11" s="6" customFormat="1" ht="39.6">
      <c r="A63" s="23"/>
      <c r="B63" s="19" t="s">
        <v>93</v>
      </c>
      <c r="C63" s="17">
        <v>15160</v>
      </c>
      <c r="D63" s="17"/>
      <c r="E63" s="17">
        <f t="shared" ref="E63:E66" si="10">C63+D63</f>
        <v>15160</v>
      </c>
      <c r="F63" s="17">
        <v>8156</v>
      </c>
      <c r="G63" s="17"/>
      <c r="H63" s="17">
        <f t="shared" ref="H63:H66" si="11">F63+G63</f>
        <v>8156</v>
      </c>
      <c r="I63" s="17">
        <f t="shared" ref="I63:I66" si="12">F63-C63</f>
        <v>-7004</v>
      </c>
      <c r="J63" s="17"/>
      <c r="K63" s="17">
        <f t="shared" ref="K63:K66" si="13">I63+J63</f>
        <v>-7004</v>
      </c>
    </row>
    <row r="64" spans="1:11" s="6" customFormat="1" ht="52.8">
      <c r="A64" s="23"/>
      <c r="B64" s="19" t="s">
        <v>94</v>
      </c>
      <c r="C64" s="17">
        <v>120</v>
      </c>
      <c r="D64" s="17"/>
      <c r="E64" s="17">
        <f t="shared" si="10"/>
        <v>120</v>
      </c>
      <c r="F64" s="17">
        <v>62</v>
      </c>
      <c r="G64" s="17"/>
      <c r="H64" s="17">
        <f t="shared" si="11"/>
        <v>62</v>
      </c>
      <c r="I64" s="17">
        <f t="shared" si="12"/>
        <v>-58</v>
      </c>
      <c r="J64" s="17"/>
      <c r="K64" s="17">
        <f t="shared" si="13"/>
        <v>-58</v>
      </c>
    </row>
    <row r="65" spans="1:11" s="6" customFormat="1" ht="52.8">
      <c r="A65" s="23"/>
      <c r="B65" s="19" t="s">
        <v>95</v>
      </c>
      <c r="C65" s="17">
        <v>2100</v>
      </c>
      <c r="D65" s="17"/>
      <c r="E65" s="17">
        <f t="shared" si="10"/>
        <v>2100</v>
      </c>
      <c r="F65" s="17">
        <v>1923</v>
      </c>
      <c r="G65" s="17"/>
      <c r="H65" s="17">
        <f t="shared" si="11"/>
        <v>1923</v>
      </c>
      <c r="I65" s="17">
        <f t="shared" si="12"/>
        <v>-177</v>
      </c>
      <c r="J65" s="17"/>
      <c r="K65" s="17">
        <f t="shared" si="13"/>
        <v>-177</v>
      </c>
    </row>
    <row r="66" spans="1:11" s="6" customFormat="1" ht="39.6">
      <c r="A66" s="23"/>
      <c r="B66" s="19" t="s">
        <v>96</v>
      </c>
      <c r="C66" s="17">
        <v>221</v>
      </c>
      <c r="D66" s="17"/>
      <c r="E66" s="17">
        <f t="shared" si="10"/>
        <v>221</v>
      </c>
      <c r="F66" s="17">
        <v>144</v>
      </c>
      <c r="G66" s="17"/>
      <c r="H66" s="17">
        <f t="shared" si="11"/>
        <v>144</v>
      </c>
      <c r="I66" s="17">
        <f t="shared" si="12"/>
        <v>-77</v>
      </c>
      <c r="J66" s="17"/>
      <c r="K66" s="17">
        <f t="shared" si="13"/>
        <v>-77</v>
      </c>
    </row>
    <row r="67" spans="1:11" s="6" customFormat="1" ht="52.8">
      <c r="A67" s="23"/>
      <c r="B67" s="11" t="s">
        <v>97</v>
      </c>
      <c r="C67" s="17">
        <v>650</v>
      </c>
      <c r="D67" s="17"/>
      <c r="E67" s="17">
        <f t="shared" si="6"/>
        <v>650</v>
      </c>
      <c r="F67" s="17">
        <v>151</v>
      </c>
      <c r="G67" s="17"/>
      <c r="H67" s="17">
        <f t="shared" si="7"/>
        <v>151</v>
      </c>
      <c r="I67" s="17">
        <f t="shared" si="8"/>
        <v>-499</v>
      </c>
      <c r="J67" s="17"/>
      <c r="K67" s="17">
        <f t="shared" si="9"/>
        <v>-499</v>
      </c>
    </row>
    <row r="68" spans="1:11" s="6" customFormat="1" ht="39.6">
      <c r="A68" s="23"/>
      <c r="B68" s="11" t="s">
        <v>98</v>
      </c>
      <c r="C68" s="17">
        <v>20</v>
      </c>
      <c r="D68" s="17"/>
      <c r="E68" s="17">
        <f t="shared" si="6"/>
        <v>20</v>
      </c>
      <c r="F68" s="17">
        <v>6</v>
      </c>
      <c r="G68" s="17"/>
      <c r="H68" s="17">
        <f t="shared" si="7"/>
        <v>6</v>
      </c>
      <c r="I68" s="17">
        <f t="shared" si="8"/>
        <v>-14</v>
      </c>
      <c r="J68" s="17"/>
      <c r="K68" s="17">
        <f t="shared" si="9"/>
        <v>-14</v>
      </c>
    </row>
    <row r="69" spans="1:11" s="6" customFormat="1" ht="52.8">
      <c r="A69" s="23"/>
      <c r="B69" s="11" t="s">
        <v>99</v>
      </c>
      <c r="C69" s="17">
        <v>0</v>
      </c>
      <c r="D69" s="17"/>
      <c r="E69" s="17">
        <f t="shared" si="6"/>
        <v>0</v>
      </c>
      <c r="F69" s="17">
        <v>65</v>
      </c>
      <c r="G69" s="17"/>
      <c r="H69" s="17">
        <f t="shared" si="7"/>
        <v>65</v>
      </c>
      <c r="I69" s="17">
        <f t="shared" si="8"/>
        <v>65</v>
      </c>
      <c r="J69" s="17"/>
      <c r="K69" s="17">
        <f t="shared" si="9"/>
        <v>65</v>
      </c>
    </row>
    <row r="70" spans="1:11" s="6" customFormat="1" ht="39.6">
      <c r="A70" s="23"/>
      <c r="B70" s="11" t="s">
        <v>100</v>
      </c>
      <c r="C70" s="17">
        <v>2</v>
      </c>
      <c r="D70" s="17"/>
      <c r="E70" s="17">
        <f t="shared" si="6"/>
        <v>2</v>
      </c>
      <c r="F70" s="17">
        <v>9</v>
      </c>
      <c r="G70" s="17"/>
      <c r="H70" s="17">
        <f t="shared" si="7"/>
        <v>9</v>
      </c>
      <c r="I70" s="17">
        <f t="shared" si="8"/>
        <v>7</v>
      </c>
      <c r="J70" s="17"/>
      <c r="K70" s="17">
        <f t="shared" si="9"/>
        <v>7</v>
      </c>
    </row>
    <row r="71" spans="1:11" ht="28.2" customHeight="1">
      <c r="A71" s="66" t="s">
        <v>185</v>
      </c>
      <c r="B71" s="65"/>
      <c r="C71" s="65"/>
      <c r="D71" s="65"/>
      <c r="E71" s="65"/>
      <c r="F71" s="65"/>
      <c r="G71" s="65"/>
      <c r="H71" s="65"/>
      <c r="I71" s="65"/>
      <c r="J71" s="65"/>
      <c r="K71" s="65"/>
    </row>
    <row r="72" spans="1:11" s="6" customFormat="1" ht="13.8">
      <c r="A72" s="23" t="s">
        <v>157</v>
      </c>
      <c r="B72" s="23" t="s">
        <v>158</v>
      </c>
      <c r="C72" s="74"/>
      <c r="D72" s="74"/>
      <c r="E72" s="74"/>
      <c r="F72" s="74"/>
      <c r="G72" s="74"/>
      <c r="H72" s="74"/>
      <c r="I72" s="74"/>
      <c r="J72" s="74"/>
      <c r="K72" s="74"/>
    </row>
    <row r="73" spans="1:11" s="6" customFormat="1" ht="39.6">
      <c r="A73" s="23"/>
      <c r="B73" s="19" t="s">
        <v>114</v>
      </c>
      <c r="C73" s="17">
        <v>4.09</v>
      </c>
      <c r="D73" s="17"/>
      <c r="E73" s="17">
        <f>C73+D73</f>
        <v>4.09</v>
      </c>
      <c r="F73" s="17">
        <v>11.29</v>
      </c>
      <c r="G73" s="17"/>
      <c r="H73" s="17">
        <f>F73+G73</f>
        <v>11.29</v>
      </c>
      <c r="I73" s="17">
        <f>F73-C73</f>
        <v>7.1999999999999993</v>
      </c>
      <c r="J73" s="17"/>
      <c r="K73" s="17">
        <f>I73+J73</f>
        <v>7.1999999999999993</v>
      </c>
    </row>
    <row r="74" spans="1:11" s="6" customFormat="1" ht="58.2" customHeight="1">
      <c r="A74" s="23"/>
      <c r="B74" s="19" t="s">
        <v>115</v>
      </c>
      <c r="C74" s="22">
        <f>C20*1000/C64</f>
        <v>83.333333333333329</v>
      </c>
      <c r="D74" s="22">
        <f>D20*1000/C64</f>
        <v>59.166666666666664</v>
      </c>
      <c r="E74" s="22">
        <f t="shared" ref="E74:E76" si="14">C74+D74</f>
        <v>142.5</v>
      </c>
      <c r="F74" s="22">
        <f>F20*1000/F64</f>
        <v>100</v>
      </c>
      <c r="G74" s="22">
        <f>G20*1000/F64</f>
        <v>114.51612903225806</v>
      </c>
      <c r="H74" s="22">
        <f t="shared" ref="H74:H76" si="15">F74+G74</f>
        <v>214.51612903225805</v>
      </c>
      <c r="I74" s="22">
        <f t="shared" ref="I74:I76" si="16">F74-C74</f>
        <v>16.666666666666671</v>
      </c>
      <c r="J74" s="22">
        <f t="shared" ref="J74" si="17">G74-D74</f>
        <v>55.3494623655914</v>
      </c>
      <c r="K74" s="22">
        <f t="shared" ref="K74:K76" si="18">I74+J74</f>
        <v>72.016129032258078</v>
      </c>
    </row>
    <row r="75" spans="1:11" s="6" customFormat="1" ht="52.8">
      <c r="A75" s="23"/>
      <c r="B75" s="19" t="s">
        <v>116</v>
      </c>
      <c r="C75" s="24">
        <v>102.38</v>
      </c>
      <c r="D75" s="24"/>
      <c r="E75" s="24">
        <f t="shared" si="14"/>
        <v>102.38</v>
      </c>
      <c r="F75" s="24">
        <v>104.6</v>
      </c>
      <c r="G75" s="24"/>
      <c r="H75" s="24">
        <f t="shared" si="15"/>
        <v>104.6</v>
      </c>
      <c r="I75" s="24">
        <f t="shared" si="16"/>
        <v>2.2199999999999989</v>
      </c>
      <c r="J75" s="24"/>
      <c r="K75" s="24">
        <f t="shared" si="18"/>
        <v>2.2199999999999989</v>
      </c>
    </row>
    <row r="76" spans="1:11" s="6" customFormat="1" ht="52.8">
      <c r="A76" s="23"/>
      <c r="B76" s="19" t="s">
        <v>117</v>
      </c>
      <c r="C76" s="17">
        <v>113</v>
      </c>
      <c r="D76" s="17"/>
      <c r="E76" s="17">
        <f t="shared" si="14"/>
        <v>113</v>
      </c>
      <c r="F76" s="17">
        <v>116</v>
      </c>
      <c r="G76" s="17"/>
      <c r="H76" s="17">
        <f t="shared" si="15"/>
        <v>116</v>
      </c>
      <c r="I76" s="17">
        <f t="shared" si="16"/>
        <v>3</v>
      </c>
      <c r="J76" s="17"/>
      <c r="K76" s="17">
        <f t="shared" si="18"/>
        <v>3</v>
      </c>
    </row>
    <row r="77" spans="1:11" s="6" customFormat="1" ht="53.4" customHeight="1">
      <c r="A77" s="23"/>
      <c r="B77" s="11" t="s">
        <v>118</v>
      </c>
      <c r="C77" s="17">
        <v>100</v>
      </c>
      <c r="D77" s="17"/>
      <c r="E77" s="17">
        <f>C77+D77</f>
        <v>100</v>
      </c>
      <c r="F77" s="17">
        <v>113.9</v>
      </c>
      <c r="G77" s="17"/>
      <c r="H77" s="17">
        <f>F77+G77</f>
        <v>113.9</v>
      </c>
      <c r="I77" s="17">
        <f>F77-C77</f>
        <v>13.900000000000006</v>
      </c>
      <c r="J77" s="17"/>
      <c r="K77" s="17">
        <f>I77+J77</f>
        <v>13.900000000000006</v>
      </c>
    </row>
    <row r="78" spans="1:11" s="6" customFormat="1" ht="52.8">
      <c r="A78" s="23"/>
      <c r="B78" s="11" t="s">
        <v>119</v>
      </c>
      <c r="C78" s="17">
        <v>0</v>
      </c>
      <c r="D78" s="17"/>
      <c r="E78" s="17">
        <f t="shared" ref="E78:E80" si="19">C78+D78</f>
        <v>0</v>
      </c>
      <c r="F78" s="17">
        <v>747</v>
      </c>
      <c r="G78" s="17"/>
      <c r="H78" s="17">
        <f t="shared" ref="H78:H79" si="20">F78+G78</f>
        <v>747</v>
      </c>
      <c r="I78" s="17">
        <f t="shared" ref="I78:I80" si="21">F78-C78</f>
        <v>747</v>
      </c>
      <c r="J78" s="17"/>
      <c r="K78" s="17">
        <f t="shared" ref="K78:K80" si="22">I78+J78</f>
        <v>747</v>
      </c>
    </row>
    <row r="79" spans="1:11" s="6" customFormat="1" ht="52.8">
      <c r="A79" s="23"/>
      <c r="B79" s="11" t="s">
        <v>120</v>
      </c>
      <c r="C79" s="22">
        <v>0</v>
      </c>
      <c r="D79" s="22"/>
      <c r="E79" s="22">
        <f t="shared" si="19"/>
        <v>0</v>
      </c>
      <c r="F79" s="22">
        <v>149.19999999999999</v>
      </c>
      <c r="G79" s="22"/>
      <c r="H79" s="22">
        <f t="shared" si="20"/>
        <v>149.19999999999999</v>
      </c>
      <c r="I79" s="22">
        <f t="shared" si="21"/>
        <v>149.19999999999999</v>
      </c>
      <c r="J79" s="22"/>
      <c r="K79" s="22">
        <f t="shared" si="22"/>
        <v>149.19999999999999</v>
      </c>
    </row>
    <row r="80" spans="1:11" ht="52.8">
      <c r="A80" s="19"/>
      <c r="B80" s="11" t="s">
        <v>121</v>
      </c>
      <c r="C80" s="22">
        <v>13300</v>
      </c>
      <c r="D80" s="22"/>
      <c r="E80" s="22">
        <f t="shared" si="19"/>
        <v>13300</v>
      </c>
      <c r="F80" s="22">
        <v>3760</v>
      </c>
      <c r="G80" s="22"/>
      <c r="H80" s="22">
        <f t="shared" ref="H80" si="23">F80+G80</f>
        <v>3760</v>
      </c>
      <c r="I80" s="22">
        <f t="shared" si="21"/>
        <v>-9540</v>
      </c>
      <c r="J80" s="22"/>
      <c r="K80" s="22">
        <f t="shared" si="22"/>
        <v>-9540</v>
      </c>
    </row>
    <row r="81" spans="1:11" ht="48" customHeight="1">
      <c r="A81" s="75" t="s">
        <v>186</v>
      </c>
      <c r="B81" s="65"/>
      <c r="C81" s="65"/>
      <c r="D81" s="65"/>
      <c r="E81" s="65"/>
      <c r="F81" s="65"/>
      <c r="G81" s="65"/>
      <c r="H81" s="65"/>
      <c r="I81" s="65"/>
      <c r="J81" s="65"/>
      <c r="K81" s="65"/>
    </row>
    <row r="82" spans="1:11" ht="19.8" customHeight="1">
      <c r="A82" s="23">
        <v>4</v>
      </c>
      <c r="B82" s="34" t="s">
        <v>65</v>
      </c>
      <c r="C82" s="74"/>
      <c r="D82" s="74"/>
      <c r="E82" s="74"/>
      <c r="F82" s="74"/>
      <c r="G82" s="74"/>
      <c r="H82" s="74"/>
      <c r="I82" s="74"/>
      <c r="J82" s="74"/>
      <c r="K82" s="74"/>
    </row>
    <row r="83" spans="1:11" ht="42" customHeight="1">
      <c r="A83" s="30"/>
      <c r="B83" s="31" t="s">
        <v>101</v>
      </c>
      <c r="C83" s="32">
        <v>114</v>
      </c>
      <c r="D83" s="17"/>
      <c r="E83" s="17">
        <f t="shared" ref="E83:E94" si="24">C83+D83</f>
        <v>114</v>
      </c>
      <c r="F83" s="17">
        <v>93</v>
      </c>
      <c r="G83" s="17"/>
      <c r="H83" s="17">
        <f t="shared" ref="H83:H94" si="25">F83+G83</f>
        <v>93</v>
      </c>
      <c r="I83" s="17">
        <f t="shared" ref="I83" si="26">F83-C83</f>
        <v>-21</v>
      </c>
      <c r="J83" s="17"/>
      <c r="K83" s="17">
        <f>I83+J83</f>
        <v>-21</v>
      </c>
    </row>
    <row r="84" spans="1:11" ht="56.4" customHeight="1">
      <c r="A84" s="30"/>
      <c r="B84" s="31" t="s">
        <v>102</v>
      </c>
      <c r="C84" s="17">
        <v>102</v>
      </c>
      <c r="D84" s="17"/>
      <c r="E84" s="17">
        <f t="shared" si="24"/>
        <v>102</v>
      </c>
      <c r="F84" s="17">
        <v>101</v>
      </c>
      <c r="G84" s="17"/>
      <c r="H84" s="17">
        <f t="shared" si="25"/>
        <v>101</v>
      </c>
      <c r="I84" s="17">
        <f t="shared" ref="I84" si="27">F84-C84</f>
        <v>-1</v>
      </c>
      <c r="J84" s="17"/>
      <c r="K84" s="17">
        <f>I84+J84</f>
        <v>-1</v>
      </c>
    </row>
    <row r="85" spans="1:11" ht="58.8" customHeight="1">
      <c r="A85" s="23"/>
      <c r="B85" s="35" t="s">
        <v>103</v>
      </c>
      <c r="C85" s="17">
        <v>47</v>
      </c>
      <c r="D85" s="17"/>
      <c r="E85" s="17">
        <f t="shared" si="24"/>
        <v>47</v>
      </c>
      <c r="F85" s="17">
        <v>13</v>
      </c>
      <c r="G85" s="17"/>
      <c r="H85" s="17">
        <f t="shared" si="25"/>
        <v>13</v>
      </c>
      <c r="I85" s="17">
        <f t="shared" ref="I85:I86" si="28">F85-C85</f>
        <v>-34</v>
      </c>
      <c r="J85" s="17"/>
      <c r="K85" s="17">
        <f>H85-E85</f>
        <v>-34</v>
      </c>
    </row>
    <row r="86" spans="1:11" ht="54.6" customHeight="1">
      <c r="A86" s="23"/>
      <c r="B86" s="36" t="s">
        <v>104</v>
      </c>
      <c r="C86" s="32">
        <v>82</v>
      </c>
      <c r="D86" s="17"/>
      <c r="E86" s="17">
        <f t="shared" si="24"/>
        <v>82</v>
      </c>
      <c r="F86" s="17">
        <v>263</v>
      </c>
      <c r="G86" s="17"/>
      <c r="H86" s="17">
        <f t="shared" si="25"/>
        <v>263</v>
      </c>
      <c r="I86" s="17">
        <f t="shared" si="28"/>
        <v>181</v>
      </c>
      <c r="J86" s="17"/>
      <c r="K86" s="17">
        <f>I86+J86</f>
        <v>181</v>
      </c>
    </row>
    <row r="87" spans="1:11" ht="54" customHeight="1">
      <c r="A87" s="30"/>
      <c r="B87" s="31" t="s">
        <v>105</v>
      </c>
      <c r="C87" s="17">
        <v>50</v>
      </c>
      <c r="D87" s="17"/>
      <c r="E87" s="17">
        <f t="shared" si="24"/>
        <v>50</v>
      </c>
      <c r="F87" s="17">
        <v>110</v>
      </c>
      <c r="G87" s="17"/>
      <c r="H87" s="17">
        <f t="shared" si="25"/>
        <v>110</v>
      </c>
      <c r="I87" s="17">
        <f t="shared" ref="I87" si="29">F87-C87</f>
        <v>60</v>
      </c>
      <c r="J87" s="17"/>
      <c r="K87" s="17">
        <f>I87+J87</f>
        <v>60</v>
      </c>
    </row>
    <row r="88" spans="1:11" ht="54.6" customHeight="1">
      <c r="A88" s="30"/>
      <c r="B88" s="31" t="s">
        <v>106</v>
      </c>
      <c r="C88" s="17">
        <v>20</v>
      </c>
      <c r="D88" s="17"/>
      <c r="E88" s="17">
        <f t="shared" si="24"/>
        <v>20</v>
      </c>
      <c r="F88" s="17">
        <v>44</v>
      </c>
      <c r="G88" s="17"/>
      <c r="H88" s="17">
        <f t="shared" si="25"/>
        <v>44</v>
      </c>
      <c r="I88" s="17">
        <f t="shared" ref="I88:I89" si="30">F88-C88</f>
        <v>24</v>
      </c>
      <c r="J88" s="17"/>
      <c r="K88" s="17">
        <f>H88-E88</f>
        <v>24</v>
      </c>
    </row>
    <row r="89" spans="1:11" ht="58.8" customHeight="1">
      <c r="A89" s="30"/>
      <c r="B89" s="31" t="s">
        <v>107</v>
      </c>
      <c r="C89" s="32">
        <v>57</v>
      </c>
      <c r="D89" s="17"/>
      <c r="E89" s="17">
        <f t="shared" si="24"/>
        <v>57</v>
      </c>
      <c r="F89" s="17">
        <v>100</v>
      </c>
      <c r="G89" s="17"/>
      <c r="H89" s="17">
        <f t="shared" si="25"/>
        <v>100</v>
      </c>
      <c r="I89" s="17">
        <f t="shared" si="30"/>
        <v>43</v>
      </c>
      <c r="J89" s="17"/>
      <c r="K89" s="17">
        <f>I89+J89</f>
        <v>43</v>
      </c>
    </row>
    <row r="90" spans="1:11" ht="59.4" customHeight="1">
      <c r="A90" s="30"/>
      <c r="B90" s="31" t="s">
        <v>108</v>
      </c>
      <c r="C90" s="17">
        <v>56</v>
      </c>
      <c r="D90" s="17"/>
      <c r="E90" s="17">
        <f t="shared" si="24"/>
        <v>56</v>
      </c>
      <c r="F90" s="17">
        <v>22</v>
      </c>
      <c r="G90" s="17"/>
      <c r="H90" s="17">
        <f t="shared" si="25"/>
        <v>22</v>
      </c>
      <c r="I90" s="17">
        <f t="shared" ref="I90" si="31">F90-C90</f>
        <v>-34</v>
      </c>
      <c r="J90" s="17"/>
      <c r="K90" s="17">
        <f>I90+J90</f>
        <v>-34</v>
      </c>
    </row>
    <row r="91" spans="1:11" ht="57" customHeight="1">
      <c r="A91" s="30"/>
      <c r="B91" s="31" t="s">
        <v>109</v>
      </c>
      <c r="C91" s="17">
        <v>5</v>
      </c>
      <c r="D91" s="17"/>
      <c r="E91" s="17">
        <f t="shared" si="24"/>
        <v>5</v>
      </c>
      <c r="F91" s="17">
        <v>2</v>
      </c>
      <c r="G91" s="17"/>
      <c r="H91" s="17">
        <f t="shared" si="25"/>
        <v>2</v>
      </c>
      <c r="I91" s="17">
        <f t="shared" ref="I91" si="32">F91-C91</f>
        <v>-3</v>
      </c>
      <c r="J91" s="17"/>
      <c r="K91" s="17">
        <f>H91-E91</f>
        <v>-3</v>
      </c>
    </row>
    <row r="92" spans="1:11" ht="58.2" customHeight="1">
      <c r="A92" s="30"/>
      <c r="B92" s="37" t="s">
        <v>110</v>
      </c>
      <c r="C92" s="32">
        <v>100</v>
      </c>
      <c r="D92" s="17"/>
      <c r="E92" s="17">
        <f t="shared" si="24"/>
        <v>100</v>
      </c>
      <c r="F92" s="17">
        <v>200</v>
      </c>
      <c r="G92" s="17"/>
      <c r="H92" s="17">
        <f t="shared" si="25"/>
        <v>200</v>
      </c>
      <c r="I92" s="17">
        <f t="shared" ref="I92:I94" si="33">F92-C92</f>
        <v>100</v>
      </c>
      <c r="J92" s="17"/>
      <c r="K92" s="17">
        <f>I92+J92</f>
        <v>100</v>
      </c>
    </row>
    <row r="93" spans="1:11" ht="55.8" customHeight="1">
      <c r="A93" s="30"/>
      <c r="B93" s="31" t="s">
        <v>111</v>
      </c>
      <c r="C93" s="32">
        <v>200</v>
      </c>
      <c r="D93" s="17"/>
      <c r="E93" s="17">
        <f t="shared" si="24"/>
        <v>200</v>
      </c>
      <c r="F93" s="17">
        <v>500</v>
      </c>
      <c r="G93" s="17"/>
      <c r="H93" s="17">
        <f t="shared" si="25"/>
        <v>500</v>
      </c>
      <c r="I93" s="17">
        <f t="shared" ref="I93" si="34">F93-C93</f>
        <v>300</v>
      </c>
      <c r="J93" s="17"/>
      <c r="K93" s="17">
        <f>I93+J93</f>
        <v>300</v>
      </c>
    </row>
    <row r="94" spans="1:11" ht="55.2" customHeight="1">
      <c r="A94" s="30"/>
      <c r="B94" s="31" t="s">
        <v>112</v>
      </c>
      <c r="C94" s="32">
        <v>2</v>
      </c>
      <c r="D94" s="17"/>
      <c r="E94" s="17">
        <f t="shared" si="24"/>
        <v>2</v>
      </c>
      <c r="F94" s="17">
        <v>5</v>
      </c>
      <c r="G94" s="17"/>
      <c r="H94" s="17">
        <f t="shared" si="25"/>
        <v>5</v>
      </c>
      <c r="I94" s="17">
        <f t="shared" si="33"/>
        <v>3</v>
      </c>
      <c r="J94" s="17"/>
      <c r="K94" s="17">
        <f>H94-E94</f>
        <v>3</v>
      </c>
    </row>
    <row r="95" spans="1:11" ht="35.4" customHeight="1">
      <c r="A95" s="75" t="s">
        <v>187</v>
      </c>
      <c r="B95" s="86"/>
      <c r="C95" s="65"/>
      <c r="D95" s="65"/>
      <c r="E95" s="65"/>
      <c r="F95" s="65"/>
      <c r="G95" s="65"/>
      <c r="H95" s="65"/>
      <c r="I95" s="65"/>
      <c r="J95" s="65"/>
      <c r="K95" s="65"/>
    </row>
    <row r="96" spans="1:11" ht="33" customHeight="1">
      <c r="A96" s="75" t="s">
        <v>67</v>
      </c>
      <c r="B96" s="74"/>
      <c r="C96" s="74"/>
      <c r="D96" s="74"/>
      <c r="E96" s="74"/>
      <c r="F96" s="74"/>
      <c r="G96" s="74"/>
      <c r="H96" s="74"/>
      <c r="I96" s="74"/>
      <c r="J96" s="74"/>
      <c r="K96" s="74"/>
    </row>
    <row r="97" spans="1:11" ht="14.4" customHeight="1">
      <c r="A97" s="84" t="s">
        <v>62</v>
      </c>
      <c r="B97" s="84"/>
      <c r="C97" s="84"/>
      <c r="D97" s="84"/>
      <c r="E97" s="84"/>
      <c r="F97" s="84"/>
      <c r="G97" s="84"/>
      <c r="H97" s="84"/>
      <c r="I97" s="84"/>
      <c r="J97" s="84"/>
      <c r="K97" s="84"/>
    </row>
    <row r="98" spans="1:11" ht="13.2" customHeight="1">
      <c r="A98" s="57" t="s">
        <v>45</v>
      </c>
      <c r="B98" s="57"/>
      <c r="C98" s="57"/>
      <c r="D98" s="57"/>
      <c r="E98" s="57"/>
      <c r="F98" s="57"/>
      <c r="G98" s="57"/>
      <c r="H98" s="57"/>
      <c r="I98" s="57"/>
      <c r="J98" s="57"/>
      <c r="K98" s="57"/>
    </row>
    <row r="99" spans="1:11">
      <c r="A99" s="84" t="s">
        <v>122</v>
      </c>
      <c r="B99" s="84"/>
      <c r="C99" s="84"/>
      <c r="D99" s="84"/>
      <c r="E99" s="84"/>
      <c r="F99" s="84"/>
      <c r="G99" s="84"/>
      <c r="H99" s="84"/>
      <c r="I99" s="84"/>
      <c r="J99" s="84"/>
      <c r="K99" s="84"/>
    </row>
    <row r="100" spans="1:11" ht="17.399999999999999" customHeight="1">
      <c r="A100" s="85" t="s">
        <v>68</v>
      </c>
      <c r="B100" s="65"/>
      <c r="C100" s="65"/>
      <c r="D100" s="65"/>
      <c r="E100" s="65"/>
      <c r="F100" s="65"/>
      <c r="G100" s="65"/>
      <c r="H100" s="65"/>
      <c r="I100" s="65"/>
      <c r="J100" s="65"/>
      <c r="K100" s="65"/>
    </row>
    <row r="101" spans="1:11" ht="28.2" customHeight="1">
      <c r="A101" s="65" t="s">
        <v>133</v>
      </c>
      <c r="B101" s="65" t="s">
        <v>134</v>
      </c>
      <c r="C101" s="55" t="s">
        <v>159</v>
      </c>
      <c r="D101" s="55"/>
      <c r="E101" s="55"/>
      <c r="F101" s="55" t="s">
        <v>160</v>
      </c>
      <c r="G101" s="55"/>
      <c r="H101" s="55"/>
      <c r="I101" s="56" t="s">
        <v>46</v>
      </c>
      <c r="J101" s="55"/>
      <c r="K101" s="55"/>
    </row>
    <row r="102" spans="1:11" s="4" customFormat="1" ht="20.399999999999999" customHeight="1">
      <c r="A102" s="65"/>
      <c r="B102" s="65"/>
      <c r="C102" s="16" t="s">
        <v>26</v>
      </c>
      <c r="D102" s="16" t="s">
        <v>27</v>
      </c>
      <c r="E102" s="16" t="s">
        <v>28</v>
      </c>
      <c r="F102" s="16" t="s">
        <v>26</v>
      </c>
      <c r="G102" s="16" t="s">
        <v>27</v>
      </c>
      <c r="H102" s="16" t="s">
        <v>28</v>
      </c>
      <c r="I102" s="16" t="s">
        <v>26</v>
      </c>
      <c r="J102" s="16" t="s">
        <v>27</v>
      </c>
      <c r="K102" s="16" t="s">
        <v>28</v>
      </c>
    </row>
    <row r="103" spans="1:11" ht="13.8">
      <c r="A103" s="19"/>
      <c r="B103" s="19" t="s">
        <v>161</v>
      </c>
      <c r="C103" s="38">
        <v>593.1</v>
      </c>
      <c r="D103" s="38"/>
      <c r="E103" s="38">
        <f>C103+D103</f>
        <v>593.1</v>
      </c>
      <c r="F103" s="38">
        <v>381.41699999999997</v>
      </c>
      <c r="G103" s="38">
        <v>7.1</v>
      </c>
      <c r="H103" s="38">
        <f>F103+G103</f>
        <v>388.517</v>
      </c>
      <c r="I103" s="39">
        <f>F103/C103*100-100</f>
        <v>-35.690945877592313</v>
      </c>
      <c r="J103" s="39" t="s">
        <v>123</v>
      </c>
      <c r="K103" s="39">
        <f t="shared" ref="K103" si="35">H103/E103*100-100</f>
        <v>-34.493845894452875</v>
      </c>
    </row>
    <row r="104" spans="1:11" ht="28.8" customHeight="1">
      <c r="A104" s="58" t="s">
        <v>47</v>
      </c>
      <c r="B104" s="58"/>
      <c r="C104" s="58"/>
      <c r="D104" s="58"/>
      <c r="E104" s="58"/>
      <c r="F104" s="58"/>
      <c r="G104" s="58"/>
      <c r="H104" s="58"/>
      <c r="I104" s="58"/>
      <c r="J104" s="58"/>
      <c r="K104" s="58"/>
    </row>
    <row r="105" spans="1:11" ht="25.2" customHeight="1">
      <c r="A105" s="60" t="s">
        <v>124</v>
      </c>
      <c r="B105" s="60"/>
      <c r="C105" s="60"/>
      <c r="D105" s="60"/>
      <c r="E105" s="60"/>
      <c r="F105" s="60"/>
      <c r="G105" s="60"/>
      <c r="H105" s="60"/>
      <c r="I105" s="60"/>
      <c r="J105" s="60"/>
      <c r="K105" s="60"/>
    </row>
    <row r="106" spans="1:11" ht="13.8">
      <c r="A106" s="19"/>
      <c r="B106" s="19" t="s">
        <v>136</v>
      </c>
      <c r="C106" s="19"/>
      <c r="D106" s="19"/>
      <c r="E106" s="19"/>
      <c r="F106" s="25"/>
      <c r="G106" s="25"/>
      <c r="H106" s="25"/>
      <c r="I106" s="25"/>
      <c r="J106" s="25"/>
      <c r="K106" s="25"/>
    </row>
    <row r="107" spans="1:11" ht="24">
      <c r="A107" s="17">
        <v>1</v>
      </c>
      <c r="B107" s="40" t="s">
        <v>76</v>
      </c>
      <c r="C107" s="38">
        <v>86.4</v>
      </c>
      <c r="D107" s="38"/>
      <c r="E107" s="38">
        <f>C107+D107</f>
        <v>86.4</v>
      </c>
      <c r="F107" s="38">
        <v>92.093000000000004</v>
      </c>
      <c r="G107" s="38"/>
      <c r="H107" s="38">
        <f>F107+G107</f>
        <v>92.093000000000004</v>
      </c>
      <c r="I107" s="39">
        <f>F107/C107*100-100</f>
        <v>6.5891203703703667</v>
      </c>
      <c r="J107" s="39"/>
      <c r="K107" s="39">
        <f>H107/E107*100-100</f>
        <v>6.5891203703703667</v>
      </c>
    </row>
    <row r="108" spans="1:11" ht="36">
      <c r="A108" s="17">
        <v>2</v>
      </c>
      <c r="B108" s="40" t="s">
        <v>77</v>
      </c>
      <c r="C108" s="38">
        <v>32.6</v>
      </c>
      <c r="D108" s="38"/>
      <c r="E108" s="38">
        <f t="shared" ref="E108:E113" si="36">C108+D108</f>
        <v>32.6</v>
      </c>
      <c r="F108" s="38">
        <v>6.2</v>
      </c>
      <c r="G108" s="38">
        <v>7.1</v>
      </c>
      <c r="H108" s="38">
        <f t="shared" ref="H108:H113" si="37">F108+G108</f>
        <v>13.3</v>
      </c>
      <c r="I108" s="39">
        <f t="shared" ref="I108:I111" si="38">F108/C108*100-100</f>
        <v>-80.981595092024548</v>
      </c>
      <c r="J108" s="39"/>
      <c r="K108" s="39">
        <f t="shared" ref="K108:K111" si="39">H108/E108*100-100</f>
        <v>-59.20245398773006</v>
      </c>
    </row>
    <row r="109" spans="1:11" ht="36">
      <c r="A109" s="17">
        <v>3</v>
      </c>
      <c r="B109" s="40" t="s">
        <v>78</v>
      </c>
      <c r="C109" s="38">
        <v>285</v>
      </c>
      <c r="D109" s="38"/>
      <c r="E109" s="38">
        <f t="shared" si="36"/>
        <v>285</v>
      </c>
      <c r="F109" s="38">
        <v>201.2</v>
      </c>
      <c r="G109" s="38"/>
      <c r="H109" s="38">
        <f t="shared" si="37"/>
        <v>201.2</v>
      </c>
      <c r="I109" s="39">
        <f t="shared" si="38"/>
        <v>-29.403508771929836</v>
      </c>
      <c r="J109" s="39"/>
      <c r="K109" s="39">
        <f t="shared" si="39"/>
        <v>-29.403508771929836</v>
      </c>
    </row>
    <row r="110" spans="1:11" ht="36">
      <c r="A110" s="17">
        <v>4</v>
      </c>
      <c r="B110" s="40" t="s">
        <v>79</v>
      </c>
      <c r="C110" s="38">
        <v>33.6</v>
      </c>
      <c r="D110" s="38"/>
      <c r="E110" s="38">
        <f t="shared" si="36"/>
        <v>33.6</v>
      </c>
      <c r="F110" s="38">
        <v>16.7</v>
      </c>
      <c r="G110" s="38"/>
      <c r="H110" s="38">
        <f t="shared" si="37"/>
        <v>16.7</v>
      </c>
      <c r="I110" s="39">
        <f t="shared" si="38"/>
        <v>-50.297619047619051</v>
      </c>
      <c r="J110" s="39"/>
      <c r="K110" s="39">
        <f t="shared" si="39"/>
        <v>-50.297619047619051</v>
      </c>
    </row>
    <row r="111" spans="1:11" ht="36">
      <c r="A111" s="17">
        <v>5</v>
      </c>
      <c r="B111" s="40" t="s">
        <v>80</v>
      </c>
      <c r="C111" s="38">
        <v>135.5</v>
      </c>
      <c r="D111" s="38"/>
      <c r="E111" s="38">
        <f t="shared" si="36"/>
        <v>135.5</v>
      </c>
      <c r="F111" s="38">
        <v>17.2</v>
      </c>
      <c r="G111" s="38"/>
      <c r="H111" s="38">
        <f t="shared" si="37"/>
        <v>17.2</v>
      </c>
      <c r="I111" s="39">
        <f t="shared" si="38"/>
        <v>-87.306273062730625</v>
      </c>
      <c r="J111" s="39"/>
      <c r="K111" s="39">
        <f t="shared" si="39"/>
        <v>-87.306273062730625</v>
      </c>
    </row>
    <row r="112" spans="1:11" ht="36">
      <c r="A112" s="17">
        <v>6</v>
      </c>
      <c r="B112" s="40" t="s">
        <v>81</v>
      </c>
      <c r="C112" s="38">
        <v>0</v>
      </c>
      <c r="D112" s="38"/>
      <c r="E112" s="38">
        <f t="shared" si="36"/>
        <v>0</v>
      </c>
      <c r="F112" s="38">
        <v>4.4820000000000002</v>
      </c>
      <c r="G112" s="38"/>
      <c r="H112" s="38">
        <f t="shared" si="37"/>
        <v>4.4820000000000002</v>
      </c>
      <c r="I112" s="39"/>
      <c r="J112" s="39"/>
      <c r="K112" s="39"/>
    </row>
    <row r="113" spans="1:11" ht="36">
      <c r="A113" s="17">
        <v>7</v>
      </c>
      <c r="B113" s="40" t="s">
        <v>82</v>
      </c>
      <c r="C113" s="38">
        <v>0</v>
      </c>
      <c r="D113" s="38"/>
      <c r="E113" s="38">
        <f t="shared" si="36"/>
        <v>0</v>
      </c>
      <c r="F113" s="38">
        <v>9.6999999999999993</v>
      </c>
      <c r="G113" s="38"/>
      <c r="H113" s="38">
        <f t="shared" si="37"/>
        <v>9.6999999999999993</v>
      </c>
      <c r="I113" s="39"/>
      <c r="J113" s="39"/>
      <c r="K113" s="39"/>
    </row>
    <row r="114" spans="1:11" ht="43.2" customHeight="1">
      <c r="A114" s="17">
        <v>8</v>
      </c>
      <c r="B114" s="40" t="s">
        <v>83</v>
      </c>
      <c r="C114" s="38">
        <v>20</v>
      </c>
      <c r="D114" s="38"/>
      <c r="E114" s="38">
        <f>C114+D114</f>
        <v>20</v>
      </c>
      <c r="F114" s="38">
        <v>33.841999999999999</v>
      </c>
      <c r="G114" s="38"/>
      <c r="H114" s="38">
        <f>F114+G114</f>
        <v>33.841999999999999</v>
      </c>
      <c r="I114" s="39">
        <f>F114/C114*100-100</f>
        <v>69.20999999999998</v>
      </c>
      <c r="J114" s="39"/>
      <c r="K114" s="39">
        <f>H114/E114*100-100</f>
        <v>69.20999999999998</v>
      </c>
    </row>
    <row r="115" spans="1:11" ht="30.6" customHeight="1">
      <c r="A115" s="57" t="s">
        <v>49</v>
      </c>
      <c r="B115" s="55"/>
      <c r="C115" s="55"/>
      <c r="D115" s="55"/>
      <c r="E115" s="55"/>
      <c r="F115" s="55"/>
      <c r="G115" s="55"/>
      <c r="H115" s="55"/>
      <c r="I115" s="55"/>
      <c r="J115" s="55"/>
      <c r="K115" s="55"/>
    </row>
    <row r="116" spans="1:11" ht="45.6" customHeight="1">
      <c r="A116" s="59" t="s">
        <v>183</v>
      </c>
      <c r="B116" s="59"/>
      <c r="C116" s="59"/>
      <c r="D116" s="59"/>
      <c r="E116" s="59"/>
      <c r="F116" s="59"/>
      <c r="G116" s="59"/>
      <c r="H116" s="59"/>
      <c r="I116" s="59"/>
      <c r="J116" s="59"/>
      <c r="K116" s="59"/>
    </row>
    <row r="117" spans="1:11" s="6" customFormat="1" ht="13.8">
      <c r="A117" s="30" t="s">
        <v>153</v>
      </c>
      <c r="B117" s="29" t="s">
        <v>154</v>
      </c>
      <c r="C117" s="78"/>
      <c r="D117" s="78"/>
      <c r="E117" s="79"/>
      <c r="F117" s="80"/>
      <c r="G117" s="78"/>
      <c r="H117" s="79"/>
      <c r="I117" s="81"/>
      <c r="J117" s="82"/>
      <c r="K117" s="83"/>
    </row>
    <row r="118" spans="1:11" s="6" customFormat="1" ht="26.4">
      <c r="A118" s="30"/>
      <c r="B118" s="31" t="s">
        <v>85</v>
      </c>
      <c r="C118" s="32">
        <v>30</v>
      </c>
      <c r="D118" s="17"/>
      <c r="E118" s="17">
        <f>C118+D118</f>
        <v>30</v>
      </c>
      <c r="F118" s="17">
        <v>45</v>
      </c>
      <c r="G118" s="17"/>
      <c r="H118" s="17">
        <f>F118+G118</f>
        <v>45</v>
      </c>
      <c r="I118" s="41">
        <f t="shared" ref="I118:I130" si="40">F118/C118*100-100</f>
        <v>50</v>
      </c>
      <c r="J118" s="41"/>
      <c r="K118" s="41">
        <f t="shared" ref="K118:K129" si="41">H118/E118*100-100</f>
        <v>50</v>
      </c>
    </row>
    <row r="119" spans="1:11" s="6" customFormat="1" ht="39.6">
      <c r="A119" s="23"/>
      <c r="B119" s="42" t="s">
        <v>86</v>
      </c>
      <c r="C119" s="32">
        <v>15</v>
      </c>
      <c r="D119" s="17"/>
      <c r="E119" s="17">
        <f t="shared" ref="E119:E129" si="42">C119+D119</f>
        <v>15</v>
      </c>
      <c r="F119" s="17">
        <v>1</v>
      </c>
      <c r="G119" s="17">
        <v>1</v>
      </c>
      <c r="H119" s="17">
        <f t="shared" ref="H119:H129" si="43">F119+G119</f>
        <v>2</v>
      </c>
      <c r="I119" s="41">
        <f t="shared" si="40"/>
        <v>-93.333333333333329</v>
      </c>
      <c r="J119" s="41"/>
      <c r="K119" s="41">
        <f t="shared" si="41"/>
        <v>-86.666666666666671</v>
      </c>
    </row>
    <row r="120" spans="1:11" s="6" customFormat="1" ht="39.6">
      <c r="A120" s="30"/>
      <c r="B120" s="11" t="s">
        <v>87</v>
      </c>
      <c r="C120" s="32">
        <v>11</v>
      </c>
      <c r="D120" s="17"/>
      <c r="E120" s="17">
        <f t="shared" si="42"/>
        <v>11</v>
      </c>
      <c r="F120" s="17">
        <v>29</v>
      </c>
      <c r="G120" s="17"/>
      <c r="H120" s="17">
        <f t="shared" si="43"/>
        <v>29</v>
      </c>
      <c r="I120" s="41">
        <f t="shared" si="40"/>
        <v>163.63636363636363</v>
      </c>
      <c r="J120" s="41"/>
      <c r="K120" s="41">
        <f t="shared" si="41"/>
        <v>163.63636363636363</v>
      </c>
    </row>
    <row r="121" spans="1:11" s="6" customFormat="1" ht="39.6">
      <c r="A121" s="30"/>
      <c r="B121" s="11" t="s">
        <v>88</v>
      </c>
      <c r="C121" s="32">
        <v>11</v>
      </c>
      <c r="D121" s="17"/>
      <c r="E121" s="17">
        <f t="shared" si="42"/>
        <v>11</v>
      </c>
      <c r="F121" s="17">
        <v>10</v>
      </c>
      <c r="G121" s="17"/>
      <c r="H121" s="17">
        <f t="shared" si="43"/>
        <v>10</v>
      </c>
      <c r="I121" s="41">
        <f t="shared" si="40"/>
        <v>-9.0909090909090935</v>
      </c>
      <c r="J121" s="41"/>
      <c r="K121" s="41">
        <f t="shared" si="41"/>
        <v>-9.0909090909090935</v>
      </c>
    </row>
    <row r="122" spans="1:11" s="6" customFormat="1" ht="42" customHeight="1">
      <c r="A122" s="30"/>
      <c r="B122" s="11" t="s">
        <v>89</v>
      </c>
      <c r="C122" s="32">
        <v>7</v>
      </c>
      <c r="D122" s="17"/>
      <c r="E122" s="17">
        <f t="shared" si="42"/>
        <v>7</v>
      </c>
      <c r="F122" s="17">
        <v>7</v>
      </c>
      <c r="G122" s="17"/>
      <c r="H122" s="17">
        <f t="shared" si="43"/>
        <v>7</v>
      </c>
      <c r="I122" s="41">
        <f t="shared" si="40"/>
        <v>0</v>
      </c>
      <c r="J122" s="41"/>
      <c r="K122" s="41">
        <f t="shared" si="41"/>
        <v>0</v>
      </c>
    </row>
    <row r="123" spans="1:11" s="6" customFormat="1" ht="39.6">
      <c r="A123" s="30"/>
      <c r="B123" s="11" t="s">
        <v>90</v>
      </c>
      <c r="C123" s="32">
        <v>15</v>
      </c>
      <c r="D123" s="17"/>
      <c r="E123" s="17">
        <f t="shared" si="42"/>
        <v>15</v>
      </c>
      <c r="F123" s="17">
        <v>3</v>
      </c>
      <c r="G123" s="17"/>
      <c r="H123" s="17">
        <f t="shared" si="43"/>
        <v>3</v>
      </c>
      <c r="I123" s="41">
        <f t="shared" si="40"/>
        <v>-80</v>
      </c>
      <c r="J123" s="41"/>
      <c r="K123" s="41">
        <f t="shared" si="41"/>
        <v>-80</v>
      </c>
    </row>
    <row r="124" spans="1:11" s="6" customFormat="1" ht="39.6">
      <c r="A124" s="30"/>
      <c r="B124" s="11" t="s">
        <v>91</v>
      </c>
      <c r="C124" s="32">
        <v>0</v>
      </c>
      <c r="D124" s="17"/>
      <c r="E124" s="17">
        <f t="shared" si="42"/>
        <v>0</v>
      </c>
      <c r="F124" s="17">
        <v>2</v>
      </c>
      <c r="G124" s="17"/>
      <c r="H124" s="17">
        <f t="shared" si="43"/>
        <v>2</v>
      </c>
      <c r="I124" s="41"/>
      <c r="J124" s="41"/>
      <c r="K124" s="41"/>
    </row>
    <row r="125" spans="1:11" s="6" customFormat="1" ht="39.6">
      <c r="A125" s="30"/>
      <c r="B125" s="11" t="s">
        <v>92</v>
      </c>
      <c r="C125" s="32">
        <v>4</v>
      </c>
      <c r="D125" s="17"/>
      <c r="E125" s="17">
        <f t="shared" si="42"/>
        <v>4</v>
      </c>
      <c r="F125" s="17">
        <v>3</v>
      </c>
      <c r="G125" s="17"/>
      <c r="H125" s="17">
        <f t="shared" si="43"/>
        <v>3</v>
      </c>
      <c r="I125" s="41">
        <f t="shared" si="40"/>
        <v>-25</v>
      </c>
      <c r="J125" s="41"/>
      <c r="K125" s="41">
        <f t="shared" si="41"/>
        <v>-25</v>
      </c>
    </row>
    <row r="126" spans="1:11" s="6" customFormat="1" ht="13.8">
      <c r="A126" s="23" t="s">
        <v>155</v>
      </c>
      <c r="B126" s="23" t="s">
        <v>156</v>
      </c>
      <c r="C126" s="32"/>
      <c r="D126" s="17"/>
      <c r="E126" s="17"/>
      <c r="F126" s="17"/>
      <c r="G126" s="17"/>
      <c r="H126" s="17"/>
      <c r="I126" s="41"/>
      <c r="J126" s="41"/>
      <c r="K126" s="41"/>
    </row>
    <row r="127" spans="1:11" s="6" customFormat="1" ht="39.6">
      <c r="A127" s="23"/>
      <c r="B127" s="19" t="s">
        <v>93</v>
      </c>
      <c r="C127" s="32">
        <v>23802</v>
      </c>
      <c r="D127" s="17"/>
      <c r="E127" s="17">
        <f t="shared" si="42"/>
        <v>23802</v>
      </c>
      <c r="F127" s="17">
        <v>8156</v>
      </c>
      <c r="G127" s="17"/>
      <c r="H127" s="17">
        <f t="shared" si="43"/>
        <v>8156</v>
      </c>
      <c r="I127" s="41">
        <f t="shared" si="40"/>
        <v>-65.733971935131507</v>
      </c>
      <c r="J127" s="41"/>
      <c r="K127" s="41">
        <f t="shared" si="41"/>
        <v>-65.733971935131507</v>
      </c>
    </row>
    <row r="128" spans="1:11" s="6" customFormat="1" ht="52.8">
      <c r="A128" s="23"/>
      <c r="B128" s="19" t="s">
        <v>94</v>
      </c>
      <c r="C128" s="32">
        <v>931</v>
      </c>
      <c r="D128" s="17"/>
      <c r="E128" s="17">
        <f t="shared" si="42"/>
        <v>931</v>
      </c>
      <c r="F128" s="17">
        <v>62</v>
      </c>
      <c r="G128" s="17"/>
      <c r="H128" s="17">
        <f t="shared" si="43"/>
        <v>62</v>
      </c>
      <c r="I128" s="41">
        <f t="shared" si="40"/>
        <v>-93.340494092373788</v>
      </c>
      <c r="J128" s="41"/>
      <c r="K128" s="41">
        <f t="shared" si="41"/>
        <v>-93.340494092373788</v>
      </c>
    </row>
    <row r="129" spans="1:11" s="6" customFormat="1" ht="52.8">
      <c r="A129" s="23"/>
      <c r="B129" s="19" t="s">
        <v>95</v>
      </c>
      <c r="C129" s="32">
        <v>8600</v>
      </c>
      <c r="D129" s="17"/>
      <c r="E129" s="17">
        <f t="shared" si="42"/>
        <v>8600</v>
      </c>
      <c r="F129" s="17">
        <v>1923</v>
      </c>
      <c r="G129" s="17"/>
      <c r="H129" s="17">
        <f t="shared" si="43"/>
        <v>1923</v>
      </c>
      <c r="I129" s="41">
        <f t="shared" si="40"/>
        <v>-77.639534883720927</v>
      </c>
      <c r="J129" s="41"/>
      <c r="K129" s="41">
        <f t="shared" si="41"/>
        <v>-77.639534883720927</v>
      </c>
    </row>
    <row r="130" spans="1:11" s="6" customFormat="1" ht="39.6">
      <c r="A130" s="23"/>
      <c r="B130" s="19" t="s">
        <v>96</v>
      </c>
      <c r="C130" s="32">
        <v>331</v>
      </c>
      <c r="D130" s="26"/>
      <c r="E130" s="17">
        <f t="shared" ref="E130" si="44">C130+D130</f>
        <v>331</v>
      </c>
      <c r="F130" s="17">
        <v>144</v>
      </c>
      <c r="G130" s="17"/>
      <c r="H130" s="17">
        <f t="shared" ref="H130" si="45">F130+G130</f>
        <v>144</v>
      </c>
      <c r="I130" s="41">
        <f t="shared" si="40"/>
        <v>-56.495468277945619</v>
      </c>
      <c r="J130" s="41"/>
      <c r="K130" s="41">
        <f t="shared" ref="K130" si="46">H130/E130*100-100</f>
        <v>-56.495468277945619</v>
      </c>
    </row>
    <row r="131" spans="1:11" ht="52.8">
      <c r="A131" s="23"/>
      <c r="B131" s="11" t="s">
        <v>97</v>
      </c>
      <c r="C131" s="32">
        <v>4104</v>
      </c>
      <c r="D131" s="17"/>
      <c r="E131" s="17">
        <f>C131+D131</f>
        <v>4104</v>
      </c>
      <c r="F131" s="17">
        <v>151</v>
      </c>
      <c r="G131" s="17"/>
      <c r="H131" s="17">
        <f t="shared" ref="H131:H132" si="47">F131+G131</f>
        <v>151</v>
      </c>
      <c r="I131" s="22">
        <f t="shared" ref="I131" si="48">F131/C131*100-100</f>
        <v>-96.320662768031184</v>
      </c>
      <c r="J131" s="22"/>
      <c r="K131" s="22">
        <f t="shared" ref="K131" si="49">H131/E131*100-100</f>
        <v>-96.320662768031184</v>
      </c>
    </row>
    <row r="132" spans="1:11" ht="39" customHeight="1">
      <c r="A132" s="23"/>
      <c r="B132" s="11" t="s">
        <v>98</v>
      </c>
      <c r="C132" s="32">
        <v>126</v>
      </c>
      <c r="D132" s="17"/>
      <c r="E132" s="17">
        <f t="shared" ref="E132" si="50">C132+D132</f>
        <v>126</v>
      </c>
      <c r="F132" s="17">
        <v>6</v>
      </c>
      <c r="G132" s="17"/>
      <c r="H132" s="17">
        <f t="shared" si="47"/>
        <v>6</v>
      </c>
      <c r="I132" s="22">
        <f t="shared" ref="I132" si="51">F132/C132*100-100</f>
        <v>-95.238095238095241</v>
      </c>
      <c r="J132" s="22"/>
      <c r="K132" s="22">
        <f t="shared" ref="K132" si="52">H132/E132*100-100</f>
        <v>-95.238095238095241</v>
      </c>
    </row>
    <row r="133" spans="1:11" s="6" customFormat="1" ht="52.8">
      <c r="A133" s="23"/>
      <c r="B133" s="11" t="s">
        <v>99</v>
      </c>
      <c r="C133" s="32">
        <v>0</v>
      </c>
      <c r="D133" s="26"/>
      <c r="E133" s="17">
        <f t="shared" ref="E133:E134" si="53">C133+D133</f>
        <v>0</v>
      </c>
      <c r="F133" s="17">
        <v>65</v>
      </c>
      <c r="G133" s="17"/>
      <c r="H133" s="17">
        <f t="shared" ref="H133:H134" si="54">F133+G133</f>
        <v>65</v>
      </c>
      <c r="I133" s="22"/>
      <c r="J133" s="22"/>
      <c r="K133" s="22"/>
    </row>
    <row r="134" spans="1:11" s="6" customFormat="1" ht="39.6">
      <c r="A134" s="23"/>
      <c r="B134" s="11" t="s">
        <v>100</v>
      </c>
      <c r="C134" s="32">
        <v>1</v>
      </c>
      <c r="D134" s="26"/>
      <c r="E134" s="17">
        <f t="shared" si="53"/>
        <v>1</v>
      </c>
      <c r="F134" s="17">
        <v>9</v>
      </c>
      <c r="G134" s="17"/>
      <c r="H134" s="17">
        <f t="shared" si="54"/>
        <v>9</v>
      </c>
      <c r="I134" s="22">
        <f t="shared" ref="I134" si="55">F134/C134*100-100</f>
        <v>800</v>
      </c>
      <c r="J134" s="22"/>
      <c r="K134" s="22">
        <f t="shared" ref="K134" si="56">H134/E134*100-100</f>
        <v>800</v>
      </c>
    </row>
    <row r="135" spans="1:11" s="6" customFormat="1" ht="13.8">
      <c r="A135" s="23" t="s">
        <v>157</v>
      </c>
      <c r="B135" s="23" t="s">
        <v>158</v>
      </c>
      <c r="C135" s="43"/>
      <c r="D135" s="26"/>
      <c r="E135" s="26"/>
      <c r="F135" s="26"/>
      <c r="G135" s="26"/>
      <c r="H135" s="26"/>
      <c r="I135" s="27"/>
      <c r="J135" s="22"/>
      <c r="K135" s="27"/>
    </row>
    <row r="136" spans="1:11" s="6" customFormat="1" ht="44.4" customHeight="1">
      <c r="A136" s="23"/>
      <c r="B136" s="19" t="s">
        <v>114</v>
      </c>
      <c r="C136" s="32">
        <v>3.63</v>
      </c>
      <c r="D136" s="17"/>
      <c r="E136" s="17">
        <f t="shared" ref="E136:E138" si="57">C136+D136</f>
        <v>3.63</v>
      </c>
      <c r="F136" s="17">
        <v>11.29</v>
      </c>
      <c r="G136" s="17"/>
      <c r="H136" s="17">
        <f t="shared" ref="H136:H138" si="58">F136+G136</f>
        <v>11.29</v>
      </c>
      <c r="I136" s="22">
        <f t="shared" ref="I136:I138" si="59">F136/C136*100-100</f>
        <v>211.01928374655643</v>
      </c>
      <c r="J136" s="22"/>
      <c r="K136" s="22">
        <f t="shared" ref="K136:K138" si="60">H136/E136*100-100</f>
        <v>211.01928374655643</v>
      </c>
    </row>
    <row r="137" spans="1:11" s="6" customFormat="1" ht="52.8">
      <c r="A137" s="23"/>
      <c r="B137" s="19" t="s">
        <v>115</v>
      </c>
      <c r="C137" s="32">
        <v>35</v>
      </c>
      <c r="D137" s="17"/>
      <c r="E137" s="17">
        <f t="shared" si="57"/>
        <v>35</v>
      </c>
      <c r="F137" s="22">
        <f>F20*1000/F64</f>
        <v>100</v>
      </c>
      <c r="G137" s="22">
        <f>G20*1000/F64</f>
        <v>114.51612903225806</v>
      </c>
      <c r="H137" s="22">
        <f t="shared" si="58"/>
        <v>214.51612903225805</v>
      </c>
      <c r="I137" s="22">
        <f t="shared" si="59"/>
        <v>185.71428571428572</v>
      </c>
      <c r="J137" s="22"/>
      <c r="K137" s="22">
        <f t="shared" si="60"/>
        <v>512.90322580645159</v>
      </c>
    </row>
    <row r="138" spans="1:11" s="6" customFormat="1" ht="52.8">
      <c r="A138" s="23"/>
      <c r="B138" s="19" t="s">
        <v>116</v>
      </c>
      <c r="C138" s="32">
        <v>33.14</v>
      </c>
      <c r="D138" s="17"/>
      <c r="E138" s="17">
        <f t="shared" si="57"/>
        <v>33.14</v>
      </c>
      <c r="F138" s="24">
        <v>104.6</v>
      </c>
      <c r="G138" s="24"/>
      <c r="H138" s="17">
        <f t="shared" si="58"/>
        <v>104.6</v>
      </c>
      <c r="I138" s="22">
        <f t="shared" si="59"/>
        <v>215.63065781532885</v>
      </c>
      <c r="J138" s="22"/>
      <c r="K138" s="22">
        <f t="shared" si="60"/>
        <v>215.63065781532885</v>
      </c>
    </row>
    <row r="139" spans="1:11" s="6" customFormat="1" ht="52.8">
      <c r="A139" s="23"/>
      <c r="B139" s="19" t="s">
        <v>117</v>
      </c>
      <c r="C139" s="32">
        <v>101.5</v>
      </c>
      <c r="D139" s="17"/>
      <c r="E139" s="17">
        <f t="shared" ref="E139:E143" si="61">C139+D139</f>
        <v>101.5</v>
      </c>
      <c r="F139" s="17">
        <v>116</v>
      </c>
      <c r="G139" s="17"/>
      <c r="H139" s="17">
        <f t="shared" ref="H139:H143" si="62">F139+G139</f>
        <v>116</v>
      </c>
      <c r="I139" s="22">
        <f t="shared" ref="I139:I143" si="63">F139/C139*100-100</f>
        <v>14.285714285714278</v>
      </c>
      <c r="J139" s="22"/>
      <c r="K139" s="22">
        <f t="shared" ref="K139:K143" si="64">H139/E139*100-100</f>
        <v>14.285714285714278</v>
      </c>
    </row>
    <row r="140" spans="1:11" s="6" customFormat="1" ht="52.8">
      <c r="A140" s="23"/>
      <c r="B140" s="11" t="s">
        <v>118</v>
      </c>
      <c r="C140" s="32">
        <v>33</v>
      </c>
      <c r="D140" s="17"/>
      <c r="E140" s="17">
        <f t="shared" si="61"/>
        <v>33</v>
      </c>
      <c r="F140" s="17">
        <v>113.9</v>
      </c>
      <c r="G140" s="17"/>
      <c r="H140" s="17">
        <f t="shared" si="62"/>
        <v>113.9</v>
      </c>
      <c r="I140" s="22">
        <f t="shared" si="63"/>
        <v>245.15151515151518</v>
      </c>
      <c r="J140" s="22"/>
      <c r="K140" s="22">
        <f t="shared" si="64"/>
        <v>245.15151515151518</v>
      </c>
    </row>
    <row r="141" spans="1:11" s="6" customFormat="1" ht="52.8">
      <c r="A141" s="23"/>
      <c r="B141" s="11" t="s">
        <v>119</v>
      </c>
      <c r="C141" s="32">
        <v>0</v>
      </c>
      <c r="D141" s="17"/>
      <c r="E141" s="17">
        <f t="shared" si="61"/>
        <v>0</v>
      </c>
      <c r="F141" s="17">
        <v>747</v>
      </c>
      <c r="G141" s="17"/>
      <c r="H141" s="17">
        <f t="shared" si="62"/>
        <v>747</v>
      </c>
      <c r="I141" s="22"/>
      <c r="J141" s="22"/>
      <c r="K141" s="22"/>
    </row>
    <row r="142" spans="1:11" s="6" customFormat="1" ht="52.8">
      <c r="A142" s="23"/>
      <c r="B142" s="11" t="s">
        <v>120</v>
      </c>
      <c r="C142" s="32">
        <v>0</v>
      </c>
      <c r="D142" s="17"/>
      <c r="E142" s="17">
        <f t="shared" si="61"/>
        <v>0</v>
      </c>
      <c r="F142" s="22">
        <v>149.19999999999999</v>
      </c>
      <c r="G142" s="22"/>
      <c r="H142" s="17">
        <f t="shared" si="62"/>
        <v>149.19999999999999</v>
      </c>
      <c r="I142" s="22"/>
      <c r="J142" s="22"/>
      <c r="K142" s="22"/>
    </row>
    <row r="143" spans="1:11" s="6" customFormat="1" ht="52.8">
      <c r="A143" s="19"/>
      <c r="B143" s="11" t="s">
        <v>121</v>
      </c>
      <c r="C143" s="32">
        <v>20000</v>
      </c>
      <c r="D143" s="17"/>
      <c r="E143" s="17">
        <f t="shared" si="61"/>
        <v>20000</v>
      </c>
      <c r="F143" s="22">
        <v>3760</v>
      </c>
      <c r="G143" s="22"/>
      <c r="H143" s="17">
        <f t="shared" si="62"/>
        <v>3760</v>
      </c>
      <c r="I143" s="22">
        <f t="shared" si="63"/>
        <v>-81.2</v>
      </c>
      <c r="J143" s="22"/>
      <c r="K143" s="22">
        <f t="shared" si="64"/>
        <v>-81.2</v>
      </c>
    </row>
    <row r="144" spans="1:11" s="6" customFormat="1" ht="13.8">
      <c r="A144" s="23">
        <v>4</v>
      </c>
      <c r="B144" s="34" t="s">
        <v>65</v>
      </c>
      <c r="C144" s="32"/>
      <c r="D144" s="17"/>
      <c r="E144" s="26"/>
      <c r="F144" s="26"/>
      <c r="G144" s="26"/>
      <c r="H144" s="26"/>
      <c r="I144" s="27"/>
      <c r="J144" s="22"/>
      <c r="K144" s="27"/>
    </row>
    <row r="145" spans="1:11" s="6" customFormat="1" ht="39.6">
      <c r="A145" s="30"/>
      <c r="B145" s="31" t="s">
        <v>101</v>
      </c>
      <c r="C145" s="32">
        <v>112</v>
      </c>
      <c r="D145" s="17"/>
      <c r="E145" s="17">
        <f t="shared" ref="E145" si="65">C145+D145</f>
        <v>112</v>
      </c>
      <c r="F145" s="17">
        <v>93</v>
      </c>
      <c r="G145" s="17"/>
      <c r="H145" s="17">
        <f t="shared" ref="H145" si="66">F145+G145</f>
        <v>93</v>
      </c>
      <c r="I145" s="22">
        <f t="shared" ref="I145" si="67">F145/C145*100-100</f>
        <v>-16.964285714285708</v>
      </c>
      <c r="J145" s="22"/>
      <c r="K145" s="22">
        <f t="shared" ref="K145" si="68">H145/E145*100-100</f>
        <v>-16.964285714285708</v>
      </c>
    </row>
    <row r="146" spans="1:11" s="6" customFormat="1" ht="52.8">
      <c r="A146" s="30"/>
      <c r="B146" s="31" t="s">
        <v>102</v>
      </c>
      <c r="C146" s="32">
        <v>105</v>
      </c>
      <c r="D146" s="17"/>
      <c r="E146" s="17">
        <f t="shared" ref="E146:E149" si="69">C146+D146</f>
        <v>105</v>
      </c>
      <c r="F146" s="17">
        <v>101</v>
      </c>
      <c r="G146" s="17"/>
      <c r="H146" s="17">
        <f t="shared" ref="H146:H149" si="70">F146+G146</f>
        <v>101</v>
      </c>
      <c r="I146" s="22">
        <f t="shared" ref="I146:I149" si="71">F146/C146*100-100</f>
        <v>-3.8095238095238102</v>
      </c>
      <c r="J146" s="22"/>
      <c r="K146" s="22">
        <f t="shared" ref="K146:K149" si="72">H146/E146*100-100</f>
        <v>-3.8095238095238102</v>
      </c>
    </row>
    <row r="147" spans="1:11" s="6" customFormat="1" ht="66">
      <c r="A147" s="23"/>
      <c r="B147" s="35" t="s">
        <v>103</v>
      </c>
      <c r="C147" s="32">
        <v>109</v>
      </c>
      <c r="D147" s="17"/>
      <c r="E147" s="17">
        <f t="shared" si="69"/>
        <v>109</v>
      </c>
      <c r="F147" s="17">
        <v>13</v>
      </c>
      <c r="G147" s="17"/>
      <c r="H147" s="17">
        <f t="shared" si="70"/>
        <v>13</v>
      </c>
      <c r="I147" s="22">
        <f t="shared" si="71"/>
        <v>-88.073394495412842</v>
      </c>
      <c r="J147" s="22"/>
      <c r="K147" s="22">
        <f t="shared" si="72"/>
        <v>-88.073394495412842</v>
      </c>
    </row>
    <row r="148" spans="1:11" s="6" customFormat="1" ht="52.8">
      <c r="A148" s="23"/>
      <c r="B148" s="36" t="s">
        <v>104</v>
      </c>
      <c r="C148" s="32">
        <v>111</v>
      </c>
      <c r="D148" s="17"/>
      <c r="E148" s="17">
        <f t="shared" si="69"/>
        <v>111</v>
      </c>
      <c r="F148" s="17">
        <v>263</v>
      </c>
      <c r="G148" s="17"/>
      <c r="H148" s="17">
        <f t="shared" si="70"/>
        <v>263</v>
      </c>
      <c r="I148" s="22">
        <f t="shared" si="71"/>
        <v>136.93693693693692</v>
      </c>
      <c r="J148" s="22"/>
      <c r="K148" s="22">
        <f t="shared" si="72"/>
        <v>136.93693693693692</v>
      </c>
    </row>
    <row r="149" spans="1:11" s="6" customFormat="1" ht="52.8">
      <c r="A149" s="30"/>
      <c r="B149" s="31" t="s">
        <v>105</v>
      </c>
      <c r="C149" s="32">
        <v>118</v>
      </c>
      <c r="D149" s="17"/>
      <c r="E149" s="17">
        <f t="shared" si="69"/>
        <v>118</v>
      </c>
      <c r="F149" s="17">
        <v>110</v>
      </c>
      <c r="G149" s="17"/>
      <c r="H149" s="17">
        <f t="shared" si="70"/>
        <v>110</v>
      </c>
      <c r="I149" s="22">
        <f t="shared" si="71"/>
        <v>-6.7796610169491629</v>
      </c>
      <c r="J149" s="22"/>
      <c r="K149" s="22">
        <f t="shared" si="72"/>
        <v>-6.7796610169491629</v>
      </c>
    </row>
    <row r="150" spans="1:11" s="6" customFormat="1" ht="52.8">
      <c r="A150" s="30"/>
      <c r="B150" s="31" t="s">
        <v>106</v>
      </c>
      <c r="C150" s="32">
        <v>40</v>
      </c>
      <c r="D150" s="17"/>
      <c r="E150" s="17">
        <f t="shared" ref="E150:E156" si="73">C150+D150</f>
        <v>40</v>
      </c>
      <c r="F150" s="17">
        <v>44</v>
      </c>
      <c r="G150" s="17"/>
      <c r="H150" s="17">
        <f t="shared" ref="H150:H156" si="74">F150+G150</f>
        <v>44</v>
      </c>
      <c r="I150" s="41">
        <f t="shared" ref="I150" si="75">F150/C150*100-100</f>
        <v>10.000000000000014</v>
      </c>
      <c r="J150" s="41"/>
      <c r="K150" s="41">
        <f t="shared" ref="K150" si="76">H150/E150*100-100</f>
        <v>10.000000000000014</v>
      </c>
    </row>
    <row r="151" spans="1:11" s="6" customFormat="1" ht="66">
      <c r="A151" s="30"/>
      <c r="B151" s="31" t="s">
        <v>107</v>
      </c>
      <c r="C151" s="32">
        <v>175</v>
      </c>
      <c r="D151" s="17"/>
      <c r="E151" s="17">
        <f t="shared" si="73"/>
        <v>175</v>
      </c>
      <c r="F151" s="17">
        <v>100</v>
      </c>
      <c r="G151" s="17"/>
      <c r="H151" s="17">
        <f t="shared" si="74"/>
        <v>100</v>
      </c>
      <c r="I151" s="41">
        <f t="shared" ref="I151:I153" si="77">F151/C151*100-100</f>
        <v>-42.857142857142861</v>
      </c>
      <c r="J151" s="41"/>
      <c r="K151" s="41">
        <f t="shared" ref="K151:K153" si="78">H151/E151*100-100</f>
        <v>-42.857142857142861</v>
      </c>
    </row>
    <row r="152" spans="1:11" s="6" customFormat="1" ht="66">
      <c r="A152" s="30"/>
      <c r="B152" s="31" t="s">
        <v>108</v>
      </c>
      <c r="C152" s="32">
        <v>29</v>
      </c>
      <c r="D152" s="17"/>
      <c r="E152" s="17">
        <f t="shared" si="73"/>
        <v>29</v>
      </c>
      <c r="F152" s="17">
        <v>22</v>
      </c>
      <c r="G152" s="17"/>
      <c r="H152" s="17">
        <f t="shared" si="74"/>
        <v>22</v>
      </c>
      <c r="I152" s="41">
        <f t="shared" si="77"/>
        <v>-24.137931034482762</v>
      </c>
      <c r="J152" s="41"/>
      <c r="K152" s="41">
        <f t="shared" si="78"/>
        <v>-24.137931034482762</v>
      </c>
    </row>
    <row r="153" spans="1:11" ht="52.8">
      <c r="A153" s="30"/>
      <c r="B153" s="31" t="s">
        <v>109</v>
      </c>
      <c r="C153" s="32">
        <v>9</v>
      </c>
      <c r="D153" s="17"/>
      <c r="E153" s="17">
        <f t="shared" si="73"/>
        <v>9</v>
      </c>
      <c r="F153" s="17">
        <v>2</v>
      </c>
      <c r="G153" s="17"/>
      <c r="H153" s="17">
        <f t="shared" si="74"/>
        <v>2</v>
      </c>
      <c r="I153" s="41">
        <f t="shared" si="77"/>
        <v>-77.777777777777771</v>
      </c>
      <c r="J153" s="41"/>
      <c r="K153" s="41">
        <f t="shared" si="78"/>
        <v>-77.777777777777771</v>
      </c>
    </row>
    <row r="154" spans="1:11" ht="66">
      <c r="A154" s="30"/>
      <c r="B154" s="37" t="s">
        <v>110</v>
      </c>
      <c r="C154" s="32">
        <v>0</v>
      </c>
      <c r="D154" s="17"/>
      <c r="E154" s="17">
        <f t="shared" ref="E154" si="79">C154+D154</f>
        <v>0</v>
      </c>
      <c r="F154" s="17">
        <v>200</v>
      </c>
      <c r="G154" s="17"/>
      <c r="H154" s="17">
        <f t="shared" ref="H154" si="80">F154+G154</f>
        <v>200</v>
      </c>
      <c r="I154" s="41"/>
      <c r="J154" s="41"/>
      <c r="K154" s="41"/>
    </row>
    <row r="155" spans="1:11" ht="52.8">
      <c r="A155" s="30"/>
      <c r="B155" s="31" t="s">
        <v>111</v>
      </c>
      <c r="C155" s="32">
        <v>100</v>
      </c>
      <c r="D155" s="17"/>
      <c r="E155" s="17">
        <f t="shared" si="73"/>
        <v>100</v>
      </c>
      <c r="F155" s="17">
        <v>500</v>
      </c>
      <c r="G155" s="17"/>
      <c r="H155" s="17">
        <f t="shared" si="74"/>
        <v>500</v>
      </c>
      <c r="I155" s="41">
        <f t="shared" ref="I155:I156" si="81">F155/C155*100-100</f>
        <v>400</v>
      </c>
      <c r="J155" s="41"/>
      <c r="K155" s="41">
        <f t="shared" ref="K155:K156" si="82">H155/E155*100-100</f>
        <v>400</v>
      </c>
    </row>
    <row r="156" spans="1:11" ht="52.8">
      <c r="A156" s="30"/>
      <c r="B156" s="31" t="s">
        <v>112</v>
      </c>
      <c r="C156" s="32">
        <v>1</v>
      </c>
      <c r="D156" s="17"/>
      <c r="E156" s="17">
        <f t="shared" si="73"/>
        <v>1</v>
      </c>
      <c r="F156" s="17">
        <v>5</v>
      </c>
      <c r="G156" s="17"/>
      <c r="H156" s="17">
        <f t="shared" si="74"/>
        <v>5</v>
      </c>
      <c r="I156" s="41">
        <f t="shared" si="81"/>
        <v>400</v>
      </c>
      <c r="J156" s="41"/>
      <c r="K156" s="41">
        <f t="shared" si="82"/>
        <v>400</v>
      </c>
    </row>
    <row r="157" spans="1:11" ht="17.399999999999999" customHeight="1">
      <c r="A157" s="57" t="s">
        <v>48</v>
      </c>
      <c r="B157" s="77"/>
      <c r="C157" s="57"/>
      <c r="D157" s="57"/>
      <c r="E157" s="57"/>
      <c r="F157" s="57"/>
      <c r="G157" s="57"/>
      <c r="H157" s="57"/>
      <c r="I157" s="57"/>
      <c r="J157" s="57"/>
      <c r="K157" s="57"/>
    </row>
    <row r="158" spans="1:11" ht="90.6" customHeight="1">
      <c r="A158" s="60" t="s">
        <v>125</v>
      </c>
      <c r="B158" s="60"/>
      <c r="C158" s="60"/>
      <c r="D158" s="60"/>
      <c r="E158" s="60"/>
      <c r="F158" s="60"/>
      <c r="G158" s="60"/>
      <c r="H158" s="60"/>
      <c r="I158" s="60"/>
      <c r="J158" s="60"/>
      <c r="K158" s="60"/>
    </row>
    <row r="159" spans="1:11" ht="13.8" customHeight="1">
      <c r="A159" s="57" t="s">
        <v>45</v>
      </c>
      <c r="B159" s="61"/>
      <c r="C159" s="61"/>
      <c r="D159" s="61"/>
      <c r="E159" s="61"/>
      <c r="F159" s="61"/>
      <c r="G159" s="61"/>
      <c r="H159" s="61"/>
      <c r="I159" s="61"/>
      <c r="J159" s="61"/>
      <c r="K159" s="61"/>
    </row>
    <row r="160" spans="1:11" ht="13.2" customHeight="1">
      <c r="A160" s="62" t="s">
        <v>122</v>
      </c>
      <c r="B160" s="62"/>
      <c r="C160" s="62"/>
      <c r="D160" s="62"/>
      <c r="E160" s="62"/>
      <c r="F160" s="62"/>
      <c r="G160" s="62"/>
      <c r="H160" s="62"/>
      <c r="I160" s="62"/>
      <c r="J160" s="62"/>
      <c r="K160" s="62"/>
    </row>
    <row r="161" spans="1:11" ht="15" customHeight="1">
      <c r="A161" s="73" t="s">
        <v>61</v>
      </c>
      <c r="B161" s="54"/>
      <c r="C161" s="54"/>
      <c r="D161" s="54"/>
      <c r="E161" s="54"/>
      <c r="F161" s="54"/>
      <c r="G161" s="54"/>
      <c r="H161" s="54"/>
      <c r="I161" s="54"/>
      <c r="J161" s="54"/>
      <c r="K161" s="54"/>
    </row>
    <row r="162" spans="1:11" ht="72">
      <c r="A162" s="19" t="s">
        <v>162</v>
      </c>
      <c r="B162" s="19" t="s">
        <v>134</v>
      </c>
      <c r="C162" s="21" t="s">
        <v>50</v>
      </c>
      <c r="D162" s="21" t="s">
        <v>51</v>
      </c>
      <c r="E162" s="21" t="s">
        <v>52</v>
      </c>
      <c r="F162" s="21" t="s">
        <v>43</v>
      </c>
      <c r="G162" s="21" t="s">
        <v>53</v>
      </c>
      <c r="H162" s="21" t="s">
        <v>54</v>
      </c>
      <c r="I162" s="12"/>
      <c r="J162" s="12"/>
      <c r="K162" s="12"/>
    </row>
    <row r="163" spans="1:11" ht="13.8">
      <c r="A163" s="19" t="s">
        <v>131</v>
      </c>
      <c r="B163" s="19" t="s">
        <v>138</v>
      </c>
      <c r="C163" s="19" t="s">
        <v>147</v>
      </c>
      <c r="D163" s="19" t="s">
        <v>163</v>
      </c>
      <c r="E163" s="19" t="s">
        <v>164</v>
      </c>
      <c r="F163" s="19" t="s">
        <v>165</v>
      </c>
      <c r="G163" s="19" t="s">
        <v>166</v>
      </c>
      <c r="H163" s="19" t="s">
        <v>167</v>
      </c>
      <c r="I163" s="12"/>
      <c r="J163" s="12"/>
      <c r="K163" s="12"/>
    </row>
    <row r="164" spans="1:11" ht="13.8">
      <c r="A164" s="19" t="s">
        <v>168</v>
      </c>
      <c r="B164" s="19" t="s">
        <v>169</v>
      </c>
      <c r="C164" s="19" t="s">
        <v>135</v>
      </c>
      <c r="D164" s="19"/>
      <c r="E164" s="19"/>
      <c r="F164" s="19">
        <f>E164-D164</f>
        <v>0</v>
      </c>
      <c r="G164" s="19" t="s">
        <v>135</v>
      </c>
      <c r="H164" s="19" t="s">
        <v>135</v>
      </c>
      <c r="I164" s="12"/>
      <c r="J164" s="12"/>
      <c r="K164" s="12"/>
    </row>
    <row r="165" spans="1:11" ht="13.8">
      <c r="A165" s="19"/>
      <c r="B165" s="19" t="s">
        <v>170</v>
      </c>
      <c r="C165" s="19" t="s">
        <v>135</v>
      </c>
      <c r="D165" s="19"/>
      <c r="E165" s="19"/>
      <c r="F165" s="19">
        <f t="shared" ref="F165:F166" si="83">E165-D165</f>
        <v>0</v>
      </c>
      <c r="G165" s="19" t="s">
        <v>135</v>
      </c>
      <c r="H165" s="19" t="s">
        <v>135</v>
      </c>
      <c r="I165" s="12"/>
      <c r="J165" s="12"/>
      <c r="K165" s="12"/>
    </row>
    <row r="166" spans="1:11" ht="27.6">
      <c r="A166" s="19"/>
      <c r="B166" s="19" t="s">
        <v>171</v>
      </c>
      <c r="C166" s="19" t="s">
        <v>135</v>
      </c>
      <c r="D166" s="19"/>
      <c r="E166" s="19"/>
      <c r="F166" s="19">
        <f t="shared" si="83"/>
        <v>0</v>
      </c>
      <c r="G166" s="19" t="s">
        <v>135</v>
      </c>
      <c r="H166" s="19" t="s">
        <v>135</v>
      </c>
      <c r="I166" s="12"/>
      <c r="J166" s="12"/>
      <c r="K166" s="12"/>
    </row>
    <row r="167" spans="1:11" ht="13.8">
      <c r="A167" s="19"/>
      <c r="B167" s="19" t="s">
        <v>172</v>
      </c>
      <c r="C167" s="19" t="s">
        <v>135</v>
      </c>
      <c r="D167" s="19"/>
      <c r="E167" s="19"/>
      <c r="F167" s="19"/>
      <c r="G167" s="19" t="s">
        <v>135</v>
      </c>
      <c r="H167" s="19" t="s">
        <v>135</v>
      </c>
      <c r="I167" s="12"/>
      <c r="J167" s="12"/>
      <c r="K167" s="12"/>
    </row>
    <row r="168" spans="1:11" ht="13.8">
      <c r="A168" s="19"/>
      <c r="B168" s="19" t="s">
        <v>173</v>
      </c>
      <c r="C168" s="19" t="s">
        <v>135</v>
      </c>
      <c r="D168" s="19"/>
      <c r="E168" s="19"/>
      <c r="F168" s="19"/>
      <c r="G168" s="19" t="s">
        <v>135</v>
      </c>
      <c r="H168" s="19" t="s">
        <v>135</v>
      </c>
      <c r="I168" s="12"/>
      <c r="J168" s="12"/>
      <c r="K168" s="12"/>
    </row>
    <row r="169" spans="1:11">
      <c r="A169" s="66" t="s">
        <v>63</v>
      </c>
      <c r="B169" s="65"/>
      <c r="C169" s="65"/>
      <c r="D169" s="65"/>
      <c r="E169" s="65"/>
      <c r="F169" s="65"/>
      <c r="G169" s="65"/>
      <c r="H169" s="65"/>
      <c r="I169" s="12"/>
      <c r="J169" s="12"/>
      <c r="K169" s="12"/>
    </row>
    <row r="170" spans="1:11" ht="13.8">
      <c r="A170" s="19" t="s">
        <v>138</v>
      </c>
      <c r="B170" s="19" t="s">
        <v>174</v>
      </c>
      <c r="C170" s="19" t="s">
        <v>135</v>
      </c>
      <c r="D170" s="19"/>
      <c r="E170" s="19"/>
      <c r="F170" s="19">
        <f t="shared" ref="F170" si="84">E170-D170</f>
        <v>0</v>
      </c>
      <c r="G170" s="19" t="s">
        <v>135</v>
      </c>
      <c r="H170" s="19" t="s">
        <v>135</v>
      </c>
      <c r="I170" s="12"/>
      <c r="J170" s="12"/>
      <c r="K170" s="12"/>
    </row>
    <row r="171" spans="1:11">
      <c r="A171" s="66" t="s">
        <v>69</v>
      </c>
      <c r="B171" s="65"/>
      <c r="C171" s="65"/>
      <c r="D171" s="65"/>
      <c r="E171" s="65"/>
      <c r="F171" s="65"/>
      <c r="G171" s="65"/>
      <c r="H171" s="65"/>
      <c r="I171" s="12"/>
      <c r="J171" s="12"/>
      <c r="K171" s="12"/>
    </row>
    <row r="172" spans="1:11">
      <c r="A172" s="65" t="s">
        <v>175</v>
      </c>
      <c r="B172" s="65"/>
      <c r="C172" s="65"/>
      <c r="D172" s="65"/>
      <c r="E172" s="65"/>
      <c r="F172" s="65"/>
      <c r="G172" s="65"/>
      <c r="H172" s="65"/>
      <c r="I172" s="12"/>
      <c r="J172" s="12"/>
      <c r="K172" s="12"/>
    </row>
    <row r="173" spans="1:11" ht="13.8">
      <c r="A173" s="19" t="s">
        <v>140</v>
      </c>
      <c r="B173" s="19" t="s">
        <v>176</v>
      </c>
      <c r="C173" s="19"/>
      <c r="D173" s="19"/>
      <c r="E173" s="19"/>
      <c r="F173" s="19"/>
      <c r="G173" s="19"/>
      <c r="H173" s="19"/>
      <c r="I173" s="12"/>
      <c r="J173" s="12"/>
      <c r="K173" s="12"/>
    </row>
    <row r="174" spans="1:11" ht="13.8">
      <c r="A174" s="19"/>
      <c r="B174" s="19" t="s">
        <v>177</v>
      </c>
      <c r="C174" s="19"/>
      <c r="D174" s="19"/>
      <c r="E174" s="19"/>
      <c r="F174" s="19">
        <f t="shared" ref="F174" si="85">E174-D174</f>
        <v>0</v>
      </c>
      <c r="G174" s="19"/>
      <c r="H174" s="19"/>
      <c r="I174" s="12"/>
      <c r="J174" s="12"/>
      <c r="K174" s="12"/>
    </row>
    <row r="175" spans="1:11" ht="13.8" thickBot="1">
      <c r="A175" s="67" t="s">
        <v>178</v>
      </c>
      <c r="B175" s="68"/>
      <c r="C175" s="68"/>
      <c r="D175" s="68"/>
      <c r="E175" s="68"/>
      <c r="F175" s="68"/>
      <c r="G175" s="68"/>
      <c r="H175" s="69"/>
      <c r="I175" s="12"/>
      <c r="J175" s="12"/>
      <c r="K175" s="12"/>
    </row>
    <row r="176" spans="1:11" ht="27.6">
      <c r="A176" s="19"/>
      <c r="B176" s="20" t="s">
        <v>64</v>
      </c>
      <c r="C176" s="19"/>
      <c r="D176" s="19"/>
      <c r="E176" s="19"/>
      <c r="F176" s="19">
        <f t="shared" ref="F176" si="86">E176-D176</f>
        <v>0</v>
      </c>
      <c r="G176" s="19"/>
      <c r="H176" s="19"/>
      <c r="I176" s="12"/>
      <c r="J176" s="12"/>
      <c r="K176" s="12"/>
    </row>
    <row r="177" spans="1:11" ht="27.6">
      <c r="A177" s="19"/>
      <c r="B177" s="19" t="s">
        <v>179</v>
      </c>
      <c r="C177" s="19"/>
      <c r="D177" s="19"/>
      <c r="E177" s="19"/>
      <c r="F177" s="19"/>
      <c r="G177" s="19"/>
      <c r="H177" s="19"/>
      <c r="I177" s="12"/>
      <c r="J177" s="12"/>
      <c r="K177" s="12"/>
    </row>
    <row r="178" spans="1:11" ht="27.6">
      <c r="A178" s="19" t="s">
        <v>141</v>
      </c>
      <c r="B178" s="19" t="s">
        <v>180</v>
      </c>
      <c r="C178" s="19" t="s">
        <v>135</v>
      </c>
      <c r="D178" s="19"/>
      <c r="E178" s="19"/>
      <c r="F178" s="19"/>
      <c r="G178" s="19" t="s">
        <v>135</v>
      </c>
      <c r="H178" s="19" t="s">
        <v>135</v>
      </c>
      <c r="I178" s="12"/>
      <c r="J178" s="12"/>
      <c r="K178" s="12"/>
    </row>
    <row r="179" spans="1:11" ht="22.8" customHeight="1">
      <c r="A179" s="63" t="s">
        <v>181</v>
      </c>
      <c r="B179" s="63"/>
      <c r="C179" s="63"/>
      <c r="D179" s="63"/>
      <c r="E179" s="63"/>
      <c r="F179" s="63"/>
      <c r="G179" s="63"/>
      <c r="H179" s="63"/>
      <c r="I179" s="63"/>
      <c r="J179" s="63"/>
      <c r="K179" s="63"/>
    </row>
    <row r="180" spans="1:11" ht="18" customHeight="1">
      <c r="A180" s="64" t="s">
        <v>188</v>
      </c>
      <c r="B180" s="64"/>
      <c r="C180" s="64"/>
      <c r="D180" s="64"/>
      <c r="E180" s="64"/>
      <c r="F180" s="64"/>
      <c r="G180" s="64"/>
      <c r="H180" s="64"/>
      <c r="I180" s="64"/>
      <c r="J180" s="64"/>
      <c r="K180" s="64"/>
    </row>
    <row r="181" spans="1:11" ht="18" customHeight="1">
      <c r="A181" s="64" t="s">
        <v>55</v>
      </c>
      <c r="B181" s="70"/>
      <c r="C181" s="70"/>
      <c r="D181" s="70"/>
      <c r="E181" s="70"/>
      <c r="F181" s="70"/>
      <c r="G181" s="70"/>
      <c r="H181" s="70"/>
      <c r="I181" s="70"/>
      <c r="J181" s="70"/>
      <c r="K181" s="70"/>
    </row>
    <row r="182" spans="1:11" ht="25.2" customHeight="1">
      <c r="A182" s="71" t="s">
        <v>189</v>
      </c>
      <c r="B182" s="72"/>
      <c r="C182" s="72"/>
      <c r="D182" s="72"/>
      <c r="E182" s="72"/>
      <c r="F182" s="72"/>
      <c r="G182" s="72"/>
      <c r="H182" s="72"/>
      <c r="I182" s="72"/>
      <c r="J182" s="72"/>
      <c r="K182" s="72"/>
    </row>
    <row r="183" spans="1:11" ht="39.6" customHeight="1">
      <c r="A183" s="76" t="s">
        <v>190</v>
      </c>
      <c r="B183" s="76"/>
      <c r="C183" s="76"/>
      <c r="D183" s="76"/>
      <c r="E183" s="76"/>
      <c r="F183" s="76"/>
      <c r="G183" s="76"/>
      <c r="H183" s="76"/>
      <c r="I183" s="76"/>
      <c r="J183" s="76"/>
      <c r="K183" s="76"/>
    </row>
    <row r="184" spans="1:11" ht="24" customHeight="1">
      <c r="A184" s="64" t="s">
        <v>191</v>
      </c>
      <c r="B184" s="64"/>
      <c r="C184" s="64"/>
      <c r="D184" s="64"/>
      <c r="E184" s="64"/>
      <c r="F184" s="64"/>
      <c r="G184" s="64"/>
      <c r="H184" s="64"/>
      <c r="I184" s="64"/>
      <c r="J184" s="64"/>
      <c r="K184" s="64"/>
    </row>
    <row r="185" spans="1:11" ht="27" customHeight="1">
      <c r="A185" s="64" t="s">
        <v>182</v>
      </c>
      <c r="B185" s="64"/>
      <c r="C185" s="64"/>
      <c r="D185" s="64"/>
      <c r="E185" s="64"/>
      <c r="F185" s="64"/>
      <c r="G185" s="64"/>
      <c r="H185" s="64"/>
      <c r="I185" s="64"/>
      <c r="J185" s="64"/>
      <c r="K185" s="64"/>
    </row>
    <row r="186" spans="1:11" ht="19.2" customHeight="1">
      <c r="A186" s="12"/>
      <c r="B186" s="28" t="s">
        <v>72</v>
      </c>
      <c r="C186" s="28"/>
      <c r="D186" s="28"/>
      <c r="E186" s="46" t="s">
        <v>73</v>
      </c>
      <c r="F186" s="46"/>
      <c r="G186" s="46"/>
      <c r="H186" s="12"/>
      <c r="I186" s="12"/>
      <c r="J186" s="12"/>
      <c r="K186" s="12"/>
    </row>
  </sheetData>
  <mergeCells count="73">
    <mergeCell ref="D7:K7"/>
    <mergeCell ref="D8:K8"/>
    <mergeCell ref="C10:K10"/>
    <mergeCell ref="B11:K11"/>
    <mergeCell ref="D6:K6"/>
    <mergeCell ref="H1:K1"/>
    <mergeCell ref="H2:K2"/>
    <mergeCell ref="A3:K3"/>
    <mergeCell ref="D4:K4"/>
    <mergeCell ref="D5:K5"/>
    <mergeCell ref="A12:K12"/>
    <mergeCell ref="A50:A51"/>
    <mergeCell ref="B50:B51"/>
    <mergeCell ref="C50:E50"/>
    <mergeCell ref="F50:H50"/>
    <mergeCell ref="I50:K50"/>
    <mergeCell ref="A17:K17"/>
    <mergeCell ref="A28:K28"/>
    <mergeCell ref="A35:E35"/>
    <mergeCell ref="A42:E42"/>
    <mergeCell ref="A48:K48"/>
    <mergeCell ref="A13:A14"/>
    <mergeCell ref="B13:B14"/>
    <mergeCell ref="C13:E13"/>
    <mergeCell ref="F13:H13"/>
    <mergeCell ref="I13:K13"/>
    <mergeCell ref="C52:E52"/>
    <mergeCell ref="F52:H52"/>
    <mergeCell ref="I52:K52"/>
    <mergeCell ref="A97:K97"/>
    <mergeCell ref="A98:K98"/>
    <mergeCell ref="A71:K71"/>
    <mergeCell ref="C72:E72"/>
    <mergeCell ref="F72:H72"/>
    <mergeCell ref="I72:K72"/>
    <mergeCell ref="A81:K81"/>
    <mergeCell ref="A96:K96"/>
    <mergeCell ref="C82:E82"/>
    <mergeCell ref="F82:H82"/>
    <mergeCell ref="I82:K82"/>
    <mergeCell ref="A95:K95"/>
    <mergeCell ref="A61:K61"/>
    <mergeCell ref="A99:K99"/>
    <mergeCell ref="A100:K100"/>
    <mergeCell ref="A101:A102"/>
    <mergeCell ref="B101:B102"/>
    <mergeCell ref="C101:E101"/>
    <mergeCell ref="F101:H101"/>
    <mergeCell ref="I101:K101"/>
    <mergeCell ref="A172:H172"/>
    <mergeCell ref="A104:K104"/>
    <mergeCell ref="A105:K105"/>
    <mergeCell ref="A115:K115"/>
    <mergeCell ref="A116:K116"/>
    <mergeCell ref="A157:K157"/>
    <mergeCell ref="A158:K158"/>
    <mergeCell ref="A159:K159"/>
    <mergeCell ref="A160:K160"/>
    <mergeCell ref="A161:K161"/>
    <mergeCell ref="A169:H169"/>
    <mergeCell ref="A171:H171"/>
    <mergeCell ref="C117:E117"/>
    <mergeCell ref="F117:H117"/>
    <mergeCell ref="I117:K117"/>
    <mergeCell ref="A184:K184"/>
    <mergeCell ref="A185:K185"/>
    <mergeCell ref="E186:G186"/>
    <mergeCell ref="A175:H175"/>
    <mergeCell ref="A179:K179"/>
    <mergeCell ref="A180:K180"/>
    <mergeCell ref="A181:K181"/>
    <mergeCell ref="A182:K182"/>
    <mergeCell ref="A183:K183"/>
  </mergeCells>
  <pageMargins left="0.70866141732283472" right="0.70866141732283472" top="0.74803149606299213" bottom="0.3" header="0.31496062992125984" footer="0.31496062992125984"/>
  <pageSetup paperSize="9" orientation="landscape" verticalDpi="0" r:id="rId1"/>
  <rowBreaks count="2" manualBreakCount="2">
    <brk id="21" max="10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5011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Admin</cp:lastModifiedBy>
  <cp:lastPrinted>2019-09-03T08:42:57Z</cp:lastPrinted>
  <dcterms:created xsi:type="dcterms:W3CDTF">2019-07-18T07:25:18Z</dcterms:created>
  <dcterms:modified xsi:type="dcterms:W3CDTF">2019-09-04T05:24:34Z</dcterms:modified>
</cp:coreProperties>
</file>