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5061" sheetId="27" r:id="rId1"/>
  </sheets>
  <calcPr calcId="125725"/>
</workbook>
</file>

<file path=xl/calcChain.xml><?xml version="1.0" encoding="utf-8"?>
<calcChain xmlns="http://schemas.openxmlformats.org/spreadsheetml/2006/main">
  <c r="J88" i="27"/>
  <c r="J87"/>
  <c r="J81"/>
  <c r="E91"/>
  <c r="H91"/>
  <c r="K91" s="1"/>
  <c r="I91"/>
  <c r="E92"/>
  <c r="H92"/>
  <c r="I92"/>
  <c r="I90"/>
  <c r="H90"/>
  <c r="K90" s="1"/>
  <c r="E90"/>
  <c r="E86"/>
  <c r="H86"/>
  <c r="I86"/>
  <c r="K86"/>
  <c r="E87"/>
  <c r="K87" s="1"/>
  <c r="H87"/>
  <c r="I87"/>
  <c r="I85"/>
  <c r="H85"/>
  <c r="E85"/>
  <c r="K85" s="1"/>
  <c r="H74"/>
  <c r="E74"/>
  <c r="J55"/>
  <c r="K56"/>
  <c r="E54"/>
  <c r="H54"/>
  <c r="I54"/>
  <c r="E55"/>
  <c r="H55"/>
  <c r="I55"/>
  <c r="I56"/>
  <c r="J56"/>
  <c r="I53"/>
  <c r="H53"/>
  <c r="E53"/>
  <c r="E60"/>
  <c r="H60"/>
  <c r="I60"/>
  <c r="J60"/>
  <c r="J59"/>
  <c r="I59"/>
  <c r="H59"/>
  <c r="E59"/>
  <c r="J19"/>
  <c r="I19"/>
  <c r="H19"/>
  <c r="K19" s="1"/>
  <c r="E19"/>
  <c r="K92" l="1"/>
  <c r="K53"/>
  <c r="K59"/>
  <c r="K54"/>
  <c r="K60"/>
  <c r="K55"/>
  <c r="E81" l="1"/>
  <c r="H83"/>
  <c r="E83"/>
  <c r="H79"/>
  <c r="H80"/>
  <c r="H81"/>
  <c r="H78"/>
  <c r="E79"/>
  <c r="E80"/>
  <c r="E78"/>
  <c r="I83"/>
  <c r="I78"/>
  <c r="I79"/>
  <c r="I80"/>
  <c r="J74"/>
  <c r="I74"/>
  <c r="J70"/>
  <c r="K83" l="1"/>
  <c r="K79"/>
  <c r="K74"/>
  <c r="K80"/>
  <c r="K81"/>
  <c r="K78"/>
  <c r="I81"/>
  <c r="J61"/>
  <c r="I61"/>
  <c r="H61"/>
  <c r="E61"/>
  <c r="I50"/>
  <c r="H50"/>
  <c r="E50"/>
  <c r="H47"/>
  <c r="E47"/>
  <c r="E45"/>
  <c r="H45"/>
  <c r="I45"/>
  <c r="E46"/>
  <c r="H46"/>
  <c r="I46"/>
  <c r="J47"/>
  <c r="H44"/>
  <c r="E44"/>
  <c r="I44"/>
  <c r="C27"/>
  <c r="E30"/>
  <c r="E31"/>
  <c r="E32"/>
  <c r="D22"/>
  <c r="D34"/>
  <c r="J16"/>
  <c r="I16"/>
  <c r="K45" l="1"/>
  <c r="K61"/>
  <c r="E29"/>
  <c r="K46"/>
  <c r="D27"/>
  <c r="K50"/>
  <c r="I47"/>
  <c r="K47"/>
  <c r="K44"/>
  <c r="E70" l="1"/>
  <c r="F112"/>
  <c r="F110"/>
  <c r="F106"/>
  <c r="F102"/>
  <c r="F101"/>
  <c r="F100"/>
  <c r="I88"/>
  <c r="H16"/>
  <c r="E16"/>
  <c r="K16" l="1"/>
  <c r="E27"/>
  <c r="H70"/>
  <c r="K70" s="1"/>
  <c r="K88"/>
  <c r="I70"/>
</calcChain>
</file>

<file path=xl/sharedStrings.xml><?xml version="1.0" encoding="utf-8"?>
<sst xmlns="http://schemas.openxmlformats.org/spreadsheetml/2006/main" count="247" uniqueCount="154">
  <si>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</si>
  <si>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</si>
  <si>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</si>
  <si>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</si>
  <si>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</si>
  <si>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</si>
  <si>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</si>
  <si>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</si>
  <si>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</si>
  <si>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</si>
  <si>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</si>
  <si>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</si>
  <si>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</si>
  <si>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</si>
  <si>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</si>
  <si>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</si>
  <si>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</si>
  <si>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</si>
  <si>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</si>
  <si>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</si>
  <si>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</si>
  <si>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</si>
  <si>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</si>
  <si>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</si>
  <si>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</si>
  <si>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</si>
  <si>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</si>
  <si>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</si>
  <si>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</si>
  <si>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</si>
  <si>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</si>
  <si>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</si>
  <si>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</si>
  <si>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</si>
  <si>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</si>
  <si>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</si>
  <si>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</si>
  <si>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</si>
  <si>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</si>
  <si>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</si>
  <si>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</si>
  <si>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</si>
  <si>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</si>
  <si>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</si>
  <si>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</si>
  <si>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</si>
  <si>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</si>
  <si>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</si>
  <si>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</si>
  <si>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</si>
  <si>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</si>
  <si>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</si>
  <si>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</si>
  <si>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</si>
  <si>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</si>
  <si>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</si>
  <si>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01.01.2018 року, зростанням цін на товари та послуги. Збільшення  обсягів видатків по спеціальному фонду (капітальних видатків) пояснюється  придбанням/оновленням  більшої  кількості  предметів довгострокового вжитку за рахунок благодійних внесків.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</si>
  <si>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</si>
  <si>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</si>
  <si>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</si>
  <si>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</si>
  <si>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</si>
  <si>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</si>
  <si>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</si>
  <si>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Л. Б. Корнієнко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</si>
  <si>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</si>
  <si>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 xml:space="preserve">Створення умов для залучення широких верств населення до занять фізичною культурою </t>
  </si>
  <si>
    <t xml:space="preserve">Організація фізкультурно-оздоровчої діяльності, проведення масових фізкультурно-оздоровчих і спортивних заходів </t>
  </si>
  <si>
    <t>кількість місцевих ЦФЗН `Спорт для всіх`</t>
  </si>
  <si>
    <t>в т.ч. регіональні</t>
  </si>
  <si>
    <t>кількість штатних працівників ЦФЗН `Спорт для всіх`</t>
  </si>
  <si>
    <t>кількість людино-днів проведення фізкультурно-масових заходів (у розрізі їх видів), що проводяться ЦФЗН `Спорт для всіх`</t>
  </si>
  <si>
    <t>динаміка кількості населення регіону (адміністративно-територіальних одиниць), охопленого фізкультурно-масовими заходами ЦФЗН `Спорт для всіх`, порівняно з минулим роком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</si>
  <si>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</si>
  <si>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середні витрати на один людино-день проведення фізкультурно-масових заходів (у розрізі їх видів), що проводяться ЦФЗН `Спорт для всіх`, грн.</t>
  </si>
  <si>
    <t>середні витрати на утримання одного ЦФЗН `Спорт для всіх`, грн.</t>
  </si>
  <si>
    <t>середньомісячна заробітна плата одного штатного працівника ЦФЗН «Спорт для всіх», грн.</t>
  </si>
  <si>
    <r>
      <rPr>
        <sz val="12"/>
        <color theme="1"/>
        <rFont val="Times New Roman"/>
        <family val="1"/>
        <charset val="204"/>
      </rPr>
      <t>№ з/п</t>
    </r>
  </si>
  <si>
    <r>
      <rPr>
        <sz val="12"/>
        <color theme="1"/>
        <rFont val="Times New Roman"/>
        <family val="1"/>
        <charset val="204"/>
      </rPr>
      <t>Показники</t>
    </r>
  </si>
  <si>
    <r>
      <rPr>
        <sz val="12"/>
        <color theme="1"/>
        <rFont val="Times New Roman"/>
        <family val="1"/>
        <charset val="204"/>
      </rPr>
      <t>План з урахуванням змін</t>
    </r>
  </si>
  <si>
    <r>
      <rPr>
        <sz val="12"/>
        <color theme="1"/>
        <rFont val="Times New Roman"/>
        <family val="1"/>
        <charset val="204"/>
      </rPr>
      <t>Виконано</t>
    </r>
  </si>
  <si>
    <r>
      <rPr>
        <sz val="12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</si>
  <si>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</si>
  <si>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2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</si>
  <si>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</si>
  <si>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</si>
  <si>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Залишок на початок року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</si>
  <si>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</si>
  <si>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</si>
  <si>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1.1</t>
    </r>
  </si>
  <si>
    <r>
      <rPr>
        <sz val="11"/>
        <color theme="1"/>
        <rFont val="Times New Roman"/>
        <family val="1"/>
        <charset val="204"/>
      </rPr>
      <t>Власних надходжень</t>
    </r>
  </si>
  <si>
    <r>
      <rPr>
        <sz val="11"/>
        <color theme="1"/>
        <rFont val="Times New Roman"/>
        <family val="1"/>
        <charset val="204"/>
      </rPr>
      <t>1.2</t>
    </r>
  </si>
  <si>
    <r>
      <rPr>
        <sz val="11"/>
        <color theme="1"/>
        <rFont val="Times New Roman"/>
        <family val="1"/>
        <charset val="204"/>
      </rPr>
      <t>Інших надходжень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</si>
  <si>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</si>
  <si>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Надходження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</si>
  <si>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</si>
  <si>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</si>
  <si>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Надходження позик</t>
    </r>
  </si>
  <si>
    <r>
      <rPr>
        <sz val="11"/>
        <color theme="1"/>
        <rFont val="Times New Roman"/>
        <family val="1"/>
        <charset val="204"/>
      </rPr>
      <t>2.3</t>
    </r>
  </si>
  <si>
    <r>
      <rPr>
        <sz val="11"/>
        <color theme="1"/>
        <rFont val="Times New Roman"/>
        <family val="1"/>
        <charset val="204"/>
      </rPr>
      <t>Повернення кредитів</t>
    </r>
  </si>
  <si>
    <r>
      <rPr>
        <sz val="11"/>
        <color theme="1"/>
        <rFont val="Times New Roman"/>
        <family val="1"/>
        <charset val="204"/>
      </rPr>
      <t>2.4</t>
    </r>
  </si>
  <si>
    <r>
      <rPr>
        <sz val="11"/>
        <color theme="1"/>
        <rFont val="Times New Roman"/>
        <family val="1"/>
        <charset val="204"/>
      </rPr>
      <t>Інші надходження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</si>
  <si>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</si>
  <si>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Залишок на кінець року</t>
    </r>
  </si>
  <si>
    <r>
      <rPr>
        <sz val="11"/>
        <color theme="1"/>
        <rFont val="Times New Roman"/>
        <family val="1"/>
        <charset val="204"/>
      </rPr>
      <t>3.1</t>
    </r>
  </si>
  <si>
    <r>
      <rPr>
        <sz val="11"/>
        <color theme="1"/>
        <rFont val="Times New Roman"/>
        <family val="1"/>
        <charset val="204"/>
      </rPr>
      <t>3.2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</si>
  <si>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</si>
  <si>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</si>
  <si>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</si>
  <si>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</si>
  <si>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</si>
  <si>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</si>
  <si>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</si>
  <si>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</si>
  <si>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</si>
  <si>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</si>
  <si>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</si>
  <si>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</si>
  <si>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b/>
        <sz val="11"/>
        <color theme="1"/>
        <rFont val="Times New Roman"/>
        <family val="1"/>
        <charset val="204"/>
      </rPr>
      <t>Напрям використання бюджетних коштів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</si>
  <si>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</si>
  <si>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</si>
  <si>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</si>
  <si>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</si>
  <si>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</si>
  <si>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</si>
  <si>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</si>
  <si>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</si>
  <si>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</si>
  <si>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</si>
  <si>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</si>
  <si>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</si>
  <si>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</si>
  <si>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</si>
  <si>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</si>
  <si>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</si>
  <si>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</si>
  <si>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</si>
  <si>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</si>
  <si>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theme="1"/>
        <rFont val="Times New Roman"/>
        <family val="1"/>
        <charset val="204"/>
      </rPr>
      <t>Фінансових порушень не виявлено.</t>
    </r>
  </si>
  <si>
    <t>Кількість проведених фізкультурно-масових заходів збільшилась (у порівнянні з минули роком), що позитивно вплинуло на кількість залученого до них населення і кількість людино-днів. У 2018 році середні витрати на один людино-день та одне змагання зросли за рахунок збільшення видатків на ці цілі у порівнянні з 2017 роком.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</si>
  <si>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</t>
  </si>
  <si>
    <r>
      <rPr>
        <b/>
        <sz val="12"/>
        <color theme="1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 xml:space="preserve">Наявна кредиторська заборгованість станом на 01.01.2019 р.  у сумі 26,7 тис. грн. По загальному фонду залишок плану 3,292 тис.грн. </t>
    </r>
  </si>
  <si>
    <r>
      <t xml:space="preserve">Пояснення причин наявності залишку надходжень спеціального фонду, в т.ч. власних надходжень бюджетних установ та інших надходжень, на початок року: </t>
    </r>
    <r>
      <rPr>
        <i/>
        <sz val="11"/>
        <color theme="1"/>
        <rFont val="Times New Roman"/>
        <family val="1"/>
        <charset val="204"/>
      </rPr>
      <t>залишок коштів для виплати заробітної плати майбутніх періодів працівникам, які її отримують за рахунок спеціального фонду.</t>
    </r>
  </si>
  <si>
    <r>
      <t xml:space="preserve">Пояснення причин відхилень фактичних обсягів надходжень від планових: </t>
    </r>
    <r>
      <rPr>
        <i/>
        <sz val="11"/>
        <color theme="1"/>
        <rFont val="Times New Roman"/>
        <family val="1"/>
        <charset val="204"/>
      </rPr>
      <t>за рахунок надання виконавчим комітетом пільгового платежу за оренду приміщення "Зірка" деяким орендарям план по власним надходженням не було виконано, а по іншим надходженням - не приведено під факт у кінці року.</t>
    </r>
  </si>
  <si>
    <t>кількість фізкультурно-масових заходів, що проводяться ЦФЗН `Спорт для всіх`</t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</si>
  <si>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наявні вакантні посади.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</si>
  <si>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Пояснення щодо розбіжностей між фактичними та плановими результативними показниками
</t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</si>
  <si>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 xml:space="preserve">В зв’язку з обмеженням фінансування, що викликано дефіцитом обігових коштів, які направлялися в першу чергу на закриття видатків по захищеним статтям – виник невикористаний залишок коштів та кредиторська заборгованість станом на  01.01.19 р. В зв’язку зі збільшенням обсягів робіт (збільшення кількості спортивних майданчиків), за рахунок економії коштів та зменшення фактично працюючих працівників – збільшилася середньомісячна заробітна плата. 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</si>
  <si>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>Спостерігається збільшення кількості залученого населення до фізкультурно-масових заходів ніж планувалося.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</si>
  <si>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Станом на 01.01.2019 р. наявна кредиторська  заборгованість</t>
    </r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</si>
  <si>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Забезпечення організації фізкультурно-оздоровчої діяльності в місті, проведення масових фізкультурно-оздоровчих і спортивних заходів серед населення міста.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</si>
  <si>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 xml:space="preserve"> Основні завдання, покладені на МЦ "Спорт для всіх", виконані в повному обсязі. Виділені бюджетні асигнування у 2018 році надали можливість забезпечити реалізацію основних функцій та завдань, покладених на МЦ "Спорт для всіх", а також здійснювалась оплата всіх обов'язкових платежів за комунальні послуги і енергоносії, здійснено поточні видатки для придбання необхідних товарів та послуг, придбання яких було закладено у кошторисах установ, забезпечено своєчасну виплату заробітної плати. 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</si>
  <si>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</t>
    </r>
    <r>
      <rPr>
        <i/>
        <sz val="11"/>
        <color theme="1"/>
        <rFont val="Times New Roman"/>
        <family val="1"/>
        <charset val="204"/>
      </rPr>
      <t xml:space="preserve">  Реалізація даної програми забезпечує створення умов для залучення широких верств населення до занять фізичною культурою шляхом організації різних спортивних заходів серед населення, побудови спортивних майданчиків в житлових районах, утримання спортивних об’єктів, які призначені для використання населенням міста.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</si>
  <si>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 спортивних об’єктів, які знаходяться на балансі МЦ "Спорт для всіх".</t>
    </r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</si>
</sst>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_ ;\-#,##0.0\ "/>
  </numFmts>
  <fonts count="16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167" fontId="13" fillId="0" borderId="8" xfId="2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wrapText="1"/>
    </xf>
    <xf numFmtId="0" fontId="3" fillId="0" borderId="10" xfId="0" applyFont="1" applyBorder="1" applyAlignment="1">
      <alignment horizontal="left" vertical="center" wrapText="1"/>
    </xf>
    <xf numFmtId="166" fontId="13" fillId="0" borderId="8" xfId="2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view="pageBreakPreview" zoomScale="85" zoomScaleNormal="85" zoomScaleSheetLayoutView="85" workbookViewId="0">
      <selection activeCell="B59" sqref="B59:B61"/>
    </sheetView>
  </sheetViews>
  <sheetFormatPr defaultColWidth="34" defaultRowHeight="13.2"/>
  <cols>
    <col min="1" max="1" width="5.5546875" style="1" customWidth="1"/>
    <col min="2" max="2" width="34" style="1"/>
    <col min="3" max="3" width="10.6640625" style="1" customWidth="1"/>
    <col min="4" max="6" width="9.44140625" style="1" customWidth="1"/>
    <col min="7" max="7" width="9.21875" style="1" customWidth="1"/>
    <col min="8" max="10" width="9.44140625" style="1" customWidth="1"/>
    <col min="11" max="11" width="9.33203125" style="1" customWidth="1"/>
    <col min="12" max="16384" width="34" style="1"/>
  </cols>
  <sheetData>
    <row r="1" spans="1:11">
      <c r="H1" s="32" t="s">
        <v>0</v>
      </c>
      <c r="I1" s="32"/>
      <c r="J1" s="32"/>
      <c r="K1" s="32"/>
    </row>
    <row r="2" spans="1:11" ht="29.4" customHeight="1">
      <c r="H2" s="32" t="s">
        <v>1</v>
      </c>
      <c r="I2" s="32"/>
      <c r="J2" s="32"/>
      <c r="K2" s="32"/>
    </row>
    <row r="3" spans="1:11" ht="17.399999999999999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34.799999999999997" customHeight="1">
      <c r="A4" s="2" t="s">
        <v>3</v>
      </c>
      <c r="B4" s="2">
        <v>1100000</v>
      </c>
      <c r="C4" s="2"/>
      <c r="D4" s="34" t="s">
        <v>62</v>
      </c>
      <c r="E4" s="34"/>
      <c r="F4" s="34"/>
      <c r="G4" s="34"/>
      <c r="H4" s="34"/>
      <c r="I4" s="34"/>
      <c r="J4" s="34"/>
      <c r="K4" s="34"/>
    </row>
    <row r="5" spans="1:11" ht="18" customHeight="1">
      <c r="A5" s="3"/>
      <c r="B5" s="3" t="s">
        <v>4</v>
      </c>
      <c r="C5" s="3"/>
      <c r="D5" s="35" t="s">
        <v>5</v>
      </c>
      <c r="E5" s="35"/>
      <c r="F5" s="35"/>
      <c r="G5" s="35"/>
      <c r="H5" s="35"/>
      <c r="I5" s="35"/>
      <c r="J5" s="35"/>
      <c r="K5" s="35"/>
    </row>
    <row r="6" spans="1:11" ht="34.799999999999997" customHeight="1">
      <c r="A6" s="2" t="s">
        <v>6</v>
      </c>
      <c r="B6" s="2">
        <v>1110000</v>
      </c>
      <c r="C6" s="2"/>
      <c r="D6" s="34" t="s">
        <v>62</v>
      </c>
      <c r="E6" s="34"/>
      <c r="F6" s="34"/>
      <c r="G6" s="34"/>
      <c r="H6" s="34"/>
      <c r="I6" s="34"/>
      <c r="J6" s="34"/>
      <c r="K6" s="34"/>
    </row>
    <row r="7" spans="1:11" ht="18" customHeight="1">
      <c r="B7" s="3" t="s">
        <v>4</v>
      </c>
      <c r="D7" s="35" t="s">
        <v>7</v>
      </c>
      <c r="E7" s="35"/>
      <c r="F7" s="35"/>
      <c r="G7" s="35"/>
      <c r="H7" s="35"/>
      <c r="I7" s="35"/>
      <c r="J7" s="35"/>
      <c r="K7" s="35"/>
    </row>
    <row r="8" spans="1:11" s="2" customFormat="1" ht="52.2" customHeight="1">
      <c r="A8" s="2" t="s">
        <v>8</v>
      </c>
      <c r="B8" s="2">
        <v>1115061</v>
      </c>
      <c r="C8" s="24"/>
      <c r="D8" s="66" t="s">
        <v>65</v>
      </c>
      <c r="E8" s="66"/>
      <c r="F8" s="66"/>
      <c r="G8" s="66"/>
      <c r="H8" s="66"/>
      <c r="I8" s="66"/>
      <c r="J8" s="66"/>
      <c r="K8" s="66"/>
    </row>
    <row r="9" spans="1:11" s="3" customFormat="1" ht="18">
      <c r="A9" s="2"/>
      <c r="B9" s="3" t="s">
        <v>4</v>
      </c>
      <c r="C9" s="4" t="s">
        <v>9</v>
      </c>
    </row>
    <row r="10" spans="1:11" s="3" customFormat="1" ht="31.2" customHeight="1">
      <c r="A10" s="2" t="s">
        <v>10</v>
      </c>
      <c r="B10" s="2" t="s">
        <v>11</v>
      </c>
      <c r="C10" s="36" t="s">
        <v>66</v>
      </c>
      <c r="D10" s="36"/>
      <c r="E10" s="36"/>
      <c r="F10" s="36"/>
      <c r="G10" s="36"/>
      <c r="H10" s="36"/>
      <c r="I10" s="36"/>
      <c r="J10" s="36"/>
      <c r="K10" s="36"/>
    </row>
    <row r="11" spans="1:11" s="3" customFormat="1" ht="16.8" customHeight="1">
      <c r="A11" s="2" t="s">
        <v>12</v>
      </c>
      <c r="B11" s="37" t="s">
        <v>13</v>
      </c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8" customHeight="1">
      <c r="A12" s="39" t="s">
        <v>57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16.8" customHeight="1">
      <c r="A13" s="51" t="s">
        <v>77</v>
      </c>
      <c r="B13" s="51" t="s">
        <v>78</v>
      </c>
      <c r="C13" s="42" t="s">
        <v>79</v>
      </c>
      <c r="D13" s="42"/>
      <c r="E13" s="42"/>
      <c r="F13" s="42" t="s">
        <v>80</v>
      </c>
      <c r="G13" s="42"/>
      <c r="H13" s="42"/>
      <c r="I13" s="42" t="s">
        <v>81</v>
      </c>
      <c r="J13" s="42"/>
      <c r="K13" s="42"/>
    </row>
    <row r="14" spans="1:11" ht="20.399999999999999">
      <c r="A14" s="51"/>
      <c r="B14" s="51"/>
      <c r="C14" s="5" t="s">
        <v>14</v>
      </c>
      <c r="D14" s="5" t="s">
        <v>15</v>
      </c>
      <c r="E14" s="5" t="s">
        <v>16</v>
      </c>
      <c r="F14" s="5" t="s">
        <v>14</v>
      </c>
      <c r="G14" s="5" t="s">
        <v>17</v>
      </c>
      <c r="H14" s="5" t="s">
        <v>16</v>
      </c>
      <c r="I14" s="5" t="s">
        <v>18</v>
      </c>
      <c r="J14" s="5" t="s">
        <v>19</v>
      </c>
      <c r="K14" s="5" t="s">
        <v>16</v>
      </c>
    </row>
    <row r="15" spans="1:11" s="6" customFormat="1" ht="10.199999999999999">
      <c r="A15" s="5"/>
      <c r="B15" s="5"/>
      <c r="C15" s="5" t="s">
        <v>20</v>
      </c>
      <c r="D15" s="5" t="s">
        <v>21</v>
      </c>
      <c r="E15" s="5" t="s">
        <v>22</v>
      </c>
      <c r="F15" s="5" t="s">
        <v>23</v>
      </c>
      <c r="G15" s="5" t="s">
        <v>24</v>
      </c>
      <c r="H15" s="5" t="s">
        <v>25</v>
      </c>
      <c r="I15" s="5" t="s">
        <v>26</v>
      </c>
      <c r="J15" s="5" t="s">
        <v>27</v>
      </c>
      <c r="K15" s="5" t="s">
        <v>28</v>
      </c>
    </row>
    <row r="16" spans="1:11" s="4" customFormat="1" ht="13.8">
      <c r="A16" s="7" t="s">
        <v>82</v>
      </c>
      <c r="B16" s="8" t="s">
        <v>50</v>
      </c>
      <c r="C16" s="7">
        <v>1511.78</v>
      </c>
      <c r="D16" s="7">
        <v>306.74400000000003</v>
      </c>
      <c r="E16" s="7">
        <f>C16+D16</f>
        <v>1818.5239999999999</v>
      </c>
      <c r="F16" s="7">
        <v>1481.788</v>
      </c>
      <c r="G16" s="7">
        <v>288.75200000000001</v>
      </c>
      <c r="H16" s="7">
        <f>F16+G16</f>
        <v>1770.54</v>
      </c>
      <c r="I16" s="7">
        <f>F16-C16</f>
        <v>-29.991999999999962</v>
      </c>
      <c r="J16" s="7">
        <f t="shared" ref="J16:K16" si="0">G16-D16</f>
        <v>-17.992000000000019</v>
      </c>
      <c r="K16" s="7">
        <f t="shared" si="0"/>
        <v>-47.983999999999924</v>
      </c>
    </row>
    <row r="17" spans="1:11" ht="39.6" customHeight="1">
      <c r="A17" s="39" t="s">
        <v>141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15.6">
      <c r="A18" s="9"/>
      <c r="B18" s="9" t="s">
        <v>83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60.6" customHeight="1">
      <c r="A19" s="7">
        <v>1</v>
      </c>
      <c r="B19" s="15" t="s">
        <v>67</v>
      </c>
      <c r="C19" s="7">
        <v>1511.78</v>
      </c>
      <c r="D19" s="7">
        <v>306.74400000000003</v>
      </c>
      <c r="E19" s="7">
        <f>C19+D19</f>
        <v>1818.5239999999999</v>
      </c>
      <c r="F19" s="7">
        <v>1481.788</v>
      </c>
      <c r="G19" s="7">
        <v>288.75200000000001</v>
      </c>
      <c r="H19" s="7">
        <f>F19+G19</f>
        <v>1770.54</v>
      </c>
      <c r="I19" s="7">
        <f>F19-C19</f>
        <v>-29.991999999999962</v>
      </c>
      <c r="J19" s="7">
        <f t="shared" ref="J19" si="1">G19-D19</f>
        <v>-17.992000000000019</v>
      </c>
      <c r="K19" s="7">
        <f t="shared" ref="K19" si="2">H19-E19</f>
        <v>-47.983999999999924</v>
      </c>
    </row>
    <row r="20" spans="1:11" ht="21.6" customHeight="1">
      <c r="A20" s="39" t="s">
        <v>61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36">
      <c r="A21" s="9" t="s">
        <v>84</v>
      </c>
      <c r="B21" s="9" t="s">
        <v>85</v>
      </c>
      <c r="C21" s="11" t="s">
        <v>29</v>
      </c>
      <c r="D21" s="11" t="s">
        <v>30</v>
      </c>
      <c r="E21" s="11" t="s">
        <v>31</v>
      </c>
    </row>
    <row r="22" spans="1:11" ht="13.8">
      <c r="A22" s="9" t="s">
        <v>82</v>
      </c>
      <c r="B22" s="9" t="s">
        <v>86</v>
      </c>
      <c r="C22" s="9" t="s">
        <v>87</v>
      </c>
      <c r="D22" s="7">
        <f>D24+D25</f>
        <v>15.496</v>
      </c>
      <c r="E22" s="9" t="s">
        <v>87</v>
      </c>
    </row>
    <row r="23" spans="1:11" ht="13.8">
      <c r="A23" s="9"/>
      <c r="B23" s="9" t="s">
        <v>88</v>
      </c>
      <c r="C23" s="9"/>
      <c r="D23" s="7"/>
      <c r="E23" s="9"/>
    </row>
    <row r="24" spans="1:11" ht="13.8">
      <c r="A24" s="9" t="s">
        <v>89</v>
      </c>
      <c r="B24" s="9" t="s">
        <v>90</v>
      </c>
      <c r="C24" s="9" t="s">
        <v>87</v>
      </c>
      <c r="D24" s="7">
        <v>15.496</v>
      </c>
      <c r="E24" s="9" t="s">
        <v>87</v>
      </c>
    </row>
    <row r="25" spans="1:11" ht="13.8">
      <c r="A25" s="9" t="s">
        <v>91</v>
      </c>
      <c r="B25" s="9" t="s">
        <v>92</v>
      </c>
      <c r="C25" s="9" t="s">
        <v>87</v>
      </c>
      <c r="D25" s="7"/>
      <c r="E25" s="9" t="s">
        <v>87</v>
      </c>
    </row>
    <row r="26" spans="1:11" ht="68.400000000000006" customHeight="1">
      <c r="A26" s="52" t="s">
        <v>142</v>
      </c>
      <c r="B26" s="51"/>
      <c r="C26" s="51"/>
      <c r="D26" s="51"/>
      <c r="E26" s="51"/>
    </row>
    <row r="27" spans="1:11" ht="13.8">
      <c r="A27" s="9" t="s">
        <v>93</v>
      </c>
      <c r="B27" s="9" t="s">
        <v>94</v>
      </c>
      <c r="C27" s="12">
        <f>C29+C32</f>
        <v>306.74400000000003</v>
      </c>
      <c r="D27" s="7">
        <f>D29+D32</f>
        <v>291.83199999999999</v>
      </c>
      <c r="E27" s="7">
        <f t="shared" ref="E27" si="3">SUM(E29:E32)</f>
        <v>-14.911999999999999</v>
      </c>
    </row>
    <row r="28" spans="1:11" ht="13.8">
      <c r="A28" s="9"/>
      <c r="B28" s="9" t="s">
        <v>88</v>
      </c>
      <c r="C28" s="7"/>
      <c r="D28" s="7"/>
      <c r="E28" s="7"/>
    </row>
    <row r="29" spans="1:11" ht="13.8">
      <c r="A29" s="9" t="s">
        <v>95</v>
      </c>
      <c r="B29" s="9" t="s">
        <v>90</v>
      </c>
      <c r="C29" s="12">
        <v>64</v>
      </c>
      <c r="D29" s="7">
        <v>53.933</v>
      </c>
      <c r="E29" s="7">
        <f>D29-C29</f>
        <v>-10.067</v>
      </c>
    </row>
    <row r="30" spans="1:11" ht="13.8">
      <c r="A30" s="9" t="s">
        <v>96</v>
      </c>
      <c r="B30" s="9" t="s">
        <v>97</v>
      </c>
      <c r="C30" s="7"/>
      <c r="D30" s="7"/>
      <c r="E30" s="7">
        <f t="shared" ref="E30:E32" si="4">D30-C30</f>
        <v>0</v>
      </c>
    </row>
    <row r="31" spans="1:11" ht="13.8">
      <c r="A31" s="9" t="s">
        <v>98</v>
      </c>
      <c r="B31" s="9" t="s">
        <v>99</v>
      </c>
      <c r="C31" s="7"/>
      <c r="D31" s="7"/>
      <c r="E31" s="7">
        <f t="shared" si="4"/>
        <v>0</v>
      </c>
    </row>
    <row r="32" spans="1:11" ht="13.8">
      <c r="A32" s="9" t="s">
        <v>100</v>
      </c>
      <c r="B32" s="9" t="s">
        <v>101</v>
      </c>
      <c r="C32" s="7">
        <v>242.744</v>
      </c>
      <c r="D32" s="7">
        <v>237.899</v>
      </c>
      <c r="E32" s="7">
        <f t="shared" si="4"/>
        <v>-4.8449999999999989</v>
      </c>
    </row>
    <row r="33" spans="1:11" ht="74.400000000000006" customHeight="1">
      <c r="A33" s="52" t="s">
        <v>143</v>
      </c>
      <c r="B33" s="51"/>
      <c r="C33" s="51"/>
      <c r="D33" s="51"/>
      <c r="E33" s="51"/>
    </row>
    <row r="34" spans="1:11" ht="13.8">
      <c r="A34" s="9" t="s">
        <v>102</v>
      </c>
      <c r="B34" s="9" t="s">
        <v>103</v>
      </c>
      <c r="C34" s="9" t="s">
        <v>87</v>
      </c>
      <c r="D34" s="7">
        <f>D36+D37</f>
        <v>18.576000000000001</v>
      </c>
      <c r="E34" s="9" t="s">
        <v>87</v>
      </c>
    </row>
    <row r="35" spans="1:11" ht="13.8">
      <c r="A35" s="9"/>
      <c r="B35" s="9" t="s">
        <v>88</v>
      </c>
      <c r="C35" s="9"/>
      <c r="D35" s="7"/>
      <c r="E35" s="9"/>
    </row>
    <row r="36" spans="1:11" ht="13.8">
      <c r="A36" s="9" t="s">
        <v>104</v>
      </c>
      <c r="B36" s="9" t="s">
        <v>90</v>
      </c>
      <c r="C36" s="9" t="s">
        <v>87</v>
      </c>
      <c r="D36" s="7">
        <v>18.576000000000001</v>
      </c>
      <c r="E36" s="9" t="s">
        <v>87</v>
      </c>
    </row>
    <row r="37" spans="1:11" ht="13.8">
      <c r="A37" s="9" t="s">
        <v>105</v>
      </c>
      <c r="B37" s="9" t="s">
        <v>101</v>
      </c>
      <c r="C37" s="9" t="s">
        <v>87</v>
      </c>
      <c r="D37" s="7"/>
      <c r="E37" s="9" t="s">
        <v>87</v>
      </c>
    </row>
    <row r="39" spans="1:11" ht="16.2" customHeight="1">
      <c r="A39" s="39" t="s">
        <v>32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1" spans="1:11">
      <c r="A41" s="51" t="s">
        <v>84</v>
      </c>
      <c r="B41" s="51" t="s">
        <v>85</v>
      </c>
      <c r="C41" s="51" t="s">
        <v>106</v>
      </c>
      <c r="D41" s="51"/>
      <c r="E41" s="51"/>
      <c r="F41" s="51" t="s">
        <v>107</v>
      </c>
      <c r="G41" s="51"/>
      <c r="H41" s="51"/>
      <c r="I41" s="51" t="s">
        <v>108</v>
      </c>
      <c r="J41" s="51"/>
      <c r="K41" s="51"/>
    </row>
    <row r="42" spans="1:11" ht="22.8" customHeight="1">
      <c r="A42" s="51"/>
      <c r="B42" s="51"/>
      <c r="C42" s="5" t="s">
        <v>47</v>
      </c>
      <c r="D42" s="5" t="s">
        <v>46</v>
      </c>
      <c r="E42" s="5" t="s">
        <v>16</v>
      </c>
      <c r="F42" s="5" t="s">
        <v>48</v>
      </c>
      <c r="G42" s="5" t="s">
        <v>46</v>
      </c>
      <c r="H42" s="5" t="s">
        <v>16</v>
      </c>
      <c r="I42" s="5" t="s">
        <v>48</v>
      </c>
      <c r="J42" s="5" t="s">
        <v>49</v>
      </c>
      <c r="K42" s="5" t="s">
        <v>16</v>
      </c>
    </row>
    <row r="43" spans="1:11" s="14" customFormat="1" ht="13.8">
      <c r="A43" s="13" t="s">
        <v>109</v>
      </c>
      <c r="B43" s="20" t="s">
        <v>110</v>
      </c>
      <c r="C43" s="60"/>
      <c r="D43" s="60"/>
      <c r="E43" s="60"/>
      <c r="F43" s="60"/>
      <c r="G43" s="60"/>
      <c r="H43" s="60"/>
      <c r="I43" s="60"/>
      <c r="J43" s="60"/>
      <c r="K43" s="60"/>
    </row>
    <row r="44" spans="1:11" s="14" customFormat="1" ht="27.6">
      <c r="A44" s="21"/>
      <c r="B44" s="25" t="s">
        <v>68</v>
      </c>
      <c r="C44" s="22">
        <v>1</v>
      </c>
      <c r="D44" s="7"/>
      <c r="E44" s="7">
        <f>C44+D44</f>
        <v>1</v>
      </c>
      <c r="F44" s="7">
        <v>1</v>
      </c>
      <c r="G44" s="7"/>
      <c r="H44" s="7">
        <f>F44+G44</f>
        <v>1</v>
      </c>
      <c r="I44" s="7">
        <f>F44-C44</f>
        <v>0</v>
      </c>
      <c r="J44" s="7"/>
      <c r="K44" s="7">
        <f>H44-E44</f>
        <v>0</v>
      </c>
    </row>
    <row r="45" spans="1:11" s="14" customFormat="1" ht="41.4">
      <c r="A45" s="21"/>
      <c r="B45" s="25" t="s">
        <v>144</v>
      </c>
      <c r="C45" s="22">
        <v>39</v>
      </c>
      <c r="D45" s="7"/>
      <c r="E45" s="7">
        <f t="shared" ref="E45:E47" si="5">C45+D45</f>
        <v>39</v>
      </c>
      <c r="F45" s="7">
        <v>39</v>
      </c>
      <c r="G45" s="7"/>
      <c r="H45" s="7">
        <f t="shared" ref="H45:H47" si="6">F45+G45</f>
        <v>39</v>
      </c>
      <c r="I45" s="7">
        <f t="shared" ref="I45:I47" si="7">F45-C45</f>
        <v>0</v>
      </c>
      <c r="J45" s="7"/>
      <c r="K45" s="7">
        <f t="shared" ref="K45:K47" si="8">H45-E45</f>
        <v>0</v>
      </c>
    </row>
    <row r="46" spans="1:11" s="14" customFormat="1" ht="13.8">
      <c r="A46" s="21"/>
      <c r="B46" s="25" t="s">
        <v>69</v>
      </c>
      <c r="C46" s="22">
        <v>39</v>
      </c>
      <c r="D46" s="7"/>
      <c r="E46" s="7">
        <f t="shared" si="5"/>
        <v>39</v>
      </c>
      <c r="F46" s="7">
        <v>39</v>
      </c>
      <c r="G46" s="7"/>
      <c r="H46" s="7">
        <f t="shared" si="6"/>
        <v>39</v>
      </c>
      <c r="I46" s="7">
        <f t="shared" si="7"/>
        <v>0</v>
      </c>
      <c r="J46" s="7"/>
      <c r="K46" s="7">
        <f t="shared" si="8"/>
        <v>0</v>
      </c>
    </row>
    <row r="47" spans="1:11" s="14" customFormat="1" ht="27.6">
      <c r="A47" s="21"/>
      <c r="B47" s="25" t="s">
        <v>70</v>
      </c>
      <c r="C47" s="22">
        <v>15.75</v>
      </c>
      <c r="D47" s="7">
        <v>1.25</v>
      </c>
      <c r="E47" s="7">
        <f t="shared" si="5"/>
        <v>17</v>
      </c>
      <c r="F47" s="7">
        <v>13</v>
      </c>
      <c r="G47" s="7">
        <v>0.5</v>
      </c>
      <c r="H47" s="7">
        <f t="shared" si="6"/>
        <v>13.5</v>
      </c>
      <c r="I47" s="7">
        <f t="shared" si="7"/>
        <v>-2.75</v>
      </c>
      <c r="J47" s="7">
        <f t="shared" ref="J47" si="9">G47-D47</f>
        <v>-0.75</v>
      </c>
      <c r="K47" s="7">
        <f t="shared" si="8"/>
        <v>-3.5</v>
      </c>
    </row>
    <row r="48" spans="1:11" ht="19.8" customHeight="1">
      <c r="A48" s="63" t="s">
        <v>145</v>
      </c>
      <c r="B48" s="67"/>
      <c r="C48" s="60"/>
      <c r="D48" s="60"/>
      <c r="E48" s="60"/>
      <c r="F48" s="60"/>
      <c r="G48" s="60"/>
      <c r="H48" s="60"/>
      <c r="I48" s="60"/>
      <c r="J48" s="60"/>
      <c r="K48" s="60"/>
    </row>
    <row r="49" spans="1:11" s="14" customFormat="1" ht="13.8">
      <c r="A49" s="21" t="s">
        <v>111</v>
      </c>
      <c r="B49" s="13" t="s">
        <v>112</v>
      </c>
      <c r="C49" s="68"/>
      <c r="D49" s="60"/>
      <c r="E49" s="60"/>
      <c r="F49" s="60"/>
      <c r="G49" s="60"/>
      <c r="H49" s="60"/>
      <c r="I49" s="60"/>
      <c r="J49" s="60"/>
      <c r="K49" s="60"/>
    </row>
    <row r="50" spans="1:11" s="14" customFormat="1" ht="55.2">
      <c r="A50" s="21"/>
      <c r="B50" s="27" t="s">
        <v>71</v>
      </c>
      <c r="C50" s="22">
        <v>2581</v>
      </c>
      <c r="D50" s="7"/>
      <c r="E50" s="7">
        <f>C50+D50</f>
        <v>2581</v>
      </c>
      <c r="F50" s="7">
        <v>2581</v>
      </c>
      <c r="G50" s="7"/>
      <c r="H50" s="7">
        <f>F50+G50</f>
        <v>2581</v>
      </c>
      <c r="I50" s="7">
        <f>F50-C50</f>
        <v>0</v>
      </c>
      <c r="J50" s="7"/>
      <c r="K50" s="7">
        <f t="shared" ref="K50" si="10">H50-E50</f>
        <v>0</v>
      </c>
    </row>
    <row r="51" spans="1:11" ht="17.399999999999999" customHeight="1">
      <c r="A51" s="63" t="s">
        <v>146</v>
      </c>
      <c r="B51" s="65"/>
      <c r="C51" s="51"/>
      <c r="D51" s="51"/>
      <c r="E51" s="51"/>
      <c r="F51" s="51"/>
      <c r="G51" s="51"/>
      <c r="H51" s="51"/>
      <c r="I51" s="51"/>
      <c r="J51" s="51"/>
      <c r="K51" s="51"/>
    </row>
    <row r="52" spans="1:11" s="14" customFormat="1" ht="13.8">
      <c r="A52" s="13" t="s">
        <v>113</v>
      </c>
      <c r="B52" s="20" t="s">
        <v>114</v>
      </c>
      <c r="C52" s="60"/>
      <c r="D52" s="60"/>
      <c r="E52" s="60"/>
      <c r="F52" s="60"/>
      <c r="G52" s="60"/>
      <c r="H52" s="60"/>
      <c r="I52" s="60"/>
      <c r="J52" s="60"/>
      <c r="K52" s="60"/>
    </row>
    <row r="53" spans="1:11" s="14" customFormat="1" ht="69">
      <c r="A53" s="21"/>
      <c r="B53" s="25" t="s">
        <v>73</v>
      </c>
      <c r="C53" s="22">
        <v>178.44</v>
      </c>
      <c r="D53" s="7"/>
      <c r="E53" s="7">
        <f t="shared" ref="E53" si="11">C53+D53</f>
        <v>178.44</v>
      </c>
      <c r="F53" s="7">
        <v>178.44</v>
      </c>
      <c r="G53" s="7"/>
      <c r="H53" s="7">
        <f t="shared" ref="H53" si="12">F53+G53</f>
        <v>178.44</v>
      </c>
      <c r="I53" s="7">
        <f t="shared" ref="I53" si="13">F53-C53</f>
        <v>0</v>
      </c>
      <c r="J53" s="7"/>
      <c r="K53" s="7">
        <f t="shared" ref="K53" si="14">I53+J53</f>
        <v>0</v>
      </c>
    </row>
    <row r="54" spans="1:11" s="14" customFormat="1" ht="75" customHeight="1">
      <c r="A54" s="21"/>
      <c r="B54" s="25" t="s">
        <v>74</v>
      </c>
      <c r="C54" s="22">
        <v>2.7</v>
      </c>
      <c r="D54" s="7"/>
      <c r="E54" s="7">
        <f t="shared" ref="E54:E55" si="15">C54+D54</f>
        <v>2.7</v>
      </c>
      <c r="F54" s="7">
        <v>2.7</v>
      </c>
      <c r="G54" s="7"/>
      <c r="H54" s="7">
        <f t="shared" ref="H54:H55" si="16">F54+G54</f>
        <v>2.7</v>
      </c>
      <c r="I54" s="7">
        <f t="shared" ref="I54:J56" si="17">F54-C54</f>
        <v>0</v>
      </c>
      <c r="J54" s="7"/>
      <c r="K54" s="7">
        <f t="shared" ref="K54:K55" si="18">I54+J54</f>
        <v>0</v>
      </c>
    </row>
    <row r="55" spans="1:11" ht="31.2" customHeight="1">
      <c r="A55" s="28"/>
      <c r="B55" s="25" t="s">
        <v>75</v>
      </c>
      <c r="C55" s="22">
        <v>1511780</v>
      </c>
      <c r="D55" s="7">
        <v>306744</v>
      </c>
      <c r="E55" s="7">
        <f t="shared" si="15"/>
        <v>1818524</v>
      </c>
      <c r="F55" s="7">
        <v>1481788</v>
      </c>
      <c r="G55" s="7">
        <v>288752</v>
      </c>
      <c r="H55" s="7">
        <f t="shared" si="16"/>
        <v>1770540</v>
      </c>
      <c r="I55" s="7">
        <f t="shared" si="17"/>
        <v>-29992</v>
      </c>
      <c r="J55" s="7">
        <f t="shared" si="17"/>
        <v>-17992</v>
      </c>
      <c r="K55" s="7">
        <f t="shared" si="18"/>
        <v>-47984</v>
      </c>
    </row>
    <row r="56" spans="1:11" ht="46.2" customHeight="1">
      <c r="A56" s="28"/>
      <c r="B56" s="25" t="s">
        <v>76</v>
      </c>
      <c r="C56" s="22">
        <v>4595.24</v>
      </c>
      <c r="D56" s="7">
        <v>2778.96</v>
      </c>
      <c r="E56" s="7">
        <v>4461.6899999999996</v>
      </c>
      <c r="F56" s="7">
        <v>5567.28</v>
      </c>
      <c r="G56" s="7">
        <v>6947.05</v>
      </c>
      <c r="H56" s="7">
        <v>4494.92</v>
      </c>
      <c r="I56" s="7">
        <f t="shared" si="17"/>
        <v>972.04</v>
      </c>
      <c r="J56" s="7">
        <f t="shared" ref="J56" si="19">G56-D56</f>
        <v>4168.09</v>
      </c>
      <c r="K56" s="7">
        <f>H56-E56</f>
        <v>33.230000000000473</v>
      </c>
    </row>
    <row r="57" spans="1:11" ht="73.2" customHeight="1">
      <c r="A57" s="63" t="s">
        <v>147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</row>
    <row r="58" spans="1:11" ht="22.8" customHeight="1">
      <c r="A58" s="13">
        <v>4</v>
      </c>
      <c r="B58" s="23" t="s">
        <v>55</v>
      </c>
      <c r="C58" s="60"/>
      <c r="D58" s="60"/>
      <c r="E58" s="60"/>
      <c r="F58" s="60"/>
      <c r="G58" s="60"/>
      <c r="H58" s="60"/>
      <c r="I58" s="60"/>
      <c r="J58" s="60"/>
      <c r="K58" s="60"/>
    </row>
    <row r="59" spans="1:11" ht="75" customHeight="1">
      <c r="A59" s="21"/>
      <c r="B59" s="25" t="s">
        <v>72</v>
      </c>
      <c r="C59" s="22">
        <v>118.67</v>
      </c>
      <c r="D59" s="7"/>
      <c r="E59" s="7">
        <f t="shared" ref="E59" si="20">C59+D59</f>
        <v>118.67</v>
      </c>
      <c r="F59" s="7">
        <v>167.82</v>
      </c>
      <c r="G59" s="7"/>
      <c r="H59" s="7">
        <f t="shared" ref="H59" si="21">F59+G59</f>
        <v>167.82</v>
      </c>
      <c r="I59" s="7">
        <f t="shared" ref="I59" si="22">F59-C59</f>
        <v>49.149999999999991</v>
      </c>
      <c r="J59" s="7">
        <f t="shared" ref="J59" si="23">G59-D59</f>
        <v>0</v>
      </c>
      <c r="K59" s="7">
        <f t="shared" ref="K59" si="24">I59+J59</f>
        <v>49.149999999999991</v>
      </c>
    </row>
    <row r="60" spans="1:11" ht="72" customHeight="1">
      <c r="A60" s="21"/>
      <c r="B60" s="25" t="s">
        <v>140</v>
      </c>
      <c r="C60" s="22">
        <v>134.47999999999999</v>
      </c>
      <c r="D60" s="7"/>
      <c r="E60" s="7">
        <f t="shared" ref="E60" si="25">C60+D60</f>
        <v>134.47999999999999</v>
      </c>
      <c r="F60" s="7">
        <v>134.47999999999999</v>
      </c>
      <c r="G60" s="7"/>
      <c r="H60" s="7">
        <f t="shared" ref="H60" si="26">F60+G60</f>
        <v>134.47999999999999</v>
      </c>
      <c r="I60" s="7">
        <f t="shared" ref="I60" si="27">F60-C60</f>
        <v>0</v>
      </c>
      <c r="J60" s="7">
        <f t="shared" ref="J60" si="28">G60-D60</f>
        <v>0</v>
      </c>
      <c r="K60" s="7">
        <f t="shared" ref="K60" si="29">I60+J60</f>
        <v>0</v>
      </c>
    </row>
    <row r="61" spans="1:11" ht="18.600000000000001" customHeight="1">
      <c r="A61" s="28"/>
      <c r="B61" s="25" t="s">
        <v>69</v>
      </c>
      <c r="C61" s="22">
        <v>134.47999999999999</v>
      </c>
      <c r="D61" s="7"/>
      <c r="E61" s="7">
        <f t="shared" ref="E61" si="30">C61+D61</f>
        <v>134.47999999999999</v>
      </c>
      <c r="F61" s="7">
        <v>134.47999999999999</v>
      </c>
      <c r="G61" s="7"/>
      <c r="H61" s="7">
        <f t="shared" ref="H61" si="31">F61+G61</f>
        <v>134.47999999999999</v>
      </c>
      <c r="I61" s="7">
        <f t="shared" ref="I61" si="32">F61-C61</f>
        <v>0</v>
      </c>
      <c r="J61" s="7">
        <f t="shared" ref="J61" si="33">G61-D61</f>
        <v>0</v>
      </c>
      <c r="K61" s="7">
        <f t="shared" ref="K61" si="34">I61+J61</f>
        <v>0</v>
      </c>
    </row>
    <row r="62" spans="1:11" ht="37.799999999999997" customHeight="1">
      <c r="A62" s="63" t="s">
        <v>148</v>
      </c>
      <c r="B62" s="65"/>
      <c r="C62" s="51"/>
      <c r="D62" s="51"/>
      <c r="E62" s="51"/>
      <c r="F62" s="51"/>
      <c r="G62" s="51"/>
      <c r="H62" s="51"/>
      <c r="I62" s="51"/>
      <c r="J62" s="51"/>
      <c r="K62" s="51"/>
    </row>
    <row r="63" spans="1:11" ht="33" customHeight="1">
      <c r="A63" s="61" t="s">
        <v>58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</row>
    <row r="64" spans="1:11" ht="14.4" customHeight="1">
      <c r="A64" s="64" t="s">
        <v>52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 ht="13.2" customHeight="1">
      <c r="A65" s="38" t="s">
        <v>33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ht="18.600000000000001" customHeight="1">
      <c r="A66" s="64" t="s">
        <v>34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 ht="17.399999999999999" customHeight="1">
      <c r="A67" s="59" t="s">
        <v>59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1" ht="28.2" customHeight="1">
      <c r="A68" s="51" t="s">
        <v>84</v>
      </c>
      <c r="B68" s="51" t="s">
        <v>85</v>
      </c>
      <c r="C68" s="42" t="s">
        <v>115</v>
      </c>
      <c r="D68" s="42"/>
      <c r="E68" s="42"/>
      <c r="F68" s="42" t="s">
        <v>116</v>
      </c>
      <c r="G68" s="42"/>
      <c r="H68" s="42"/>
      <c r="I68" s="43" t="s">
        <v>35</v>
      </c>
      <c r="J68" s="42"/>
      <c r="K68" s="42"/>
    </row>
    <row r="69" spans="1:11" s="6" customFormat="1" ht="20.399999999999999" customHeight="1">
      <c r="A69" s="51"/>
      <c r="B69" s="51"/>
      <c r="C69" s="5" t="s">
        <v>14</v>
      </c>
      <c r="D69" s="5" t="s">
        <v>15</v>
      </c>
      <c r="E69" s="5" t="s">
        <v>16</v>
      </c>
      <c r="F69" s="5" t="s">
        <v>14</v>
      </c>
      <c r="G69" s="5" t="s">
        <v>15</v>
      </c>
      <c r="H69" s="5" t="s">
        <v>16</v>
      </c>
      <c r="I69" s="5" t="s">
        <v>14</v>
      </c>
      <c r="J69" s="5" t="s">
        <v>15</v>
      </c>
      <c r="K69" s="5" t="s">
        <v>16</v>
      </c>
    </row>
    <row r="70" spans="1:11" ht="13.8">
      <c r="A70" s="9"/>
      <c r="B70" s="9" t="s">
        <v>117</v>
      </c>
      <c r="C70" s="29">
        <v>1462.8</v>
      </c>
      <c r="D70" s="29">
        <v>236.5</v>
      </c>
      <c r="E70" s="29">
        <f>C70+D70</f>
        <v>1699.3</v>
      </c>
      <c r="F70" s="29">
        <v>1481.788</v>
      </c>
      <c r="G70" s="29">
        <v>288.75200000000001</v>
      </c>
      <c r="H70" s="29">
        <f>F70+G70</f>
        <v>1770.54</v>
      </c>
      <c r="I70" s="26">
        <f>F70/C70*100-100</f>
        <v>1.2980585179108459</v>
      </c>
      <c r="J70" s="26">
        <f>G70/D70*100-100</f>
        <v>22.093868921775893</v>
      </c>
      <c r="K70" s="26">
        <f>H70/E70*100-100</f>
        <v>4.1923144824339289</v>
      </c>
    </row>
    <row r="71" spans="1:11" ht="28.8" customHeight="1">
      <c r="A71" s="45" t="s">
        <v>36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2" spans="1:11" ht="58.2" customHeight="1">
      <c r="A72" s="46" t="s">
        <v>56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</row>
    <row r="73" spans="1:11" ht="13.8">
      <c r="A73" s="9"/>
      <c r="B73" s="30" t="s">
        <v>88</v>
      </c>
      <c r="C73" s="9"/>
      <c r="D73" s="9"/>
      <c r="E73" s="9"/>
      <c r="F73" s="16"/>
      <c r="G73" s="16"/>
      <c r="H73" s="16"/>
      <c r="I73" s="16"/>
      <c r="J73" s="16"/>
      <c r="K73" s="16"/>
    </row>
    <row r="74" spans="1:11" ht="61.8" customHeight="1">
      <c r="A74" s="9"/>
      <c r="B74" s="10" t="s">
        <v>67</v>
      </c>
      <c r="C74" s="29">
        <v>1462.8</v>
      </c>
      <c r="D74" s="29">
        <v>236.5</v>
      </c>
      <c r="E74" s="29">
        <f>C74+D74</f>
        <v>1699.3</v>
      </c>
      <c r="F74" s="29">
        <v>1481.788</v>
      </c>
      <c r="G74" s="29">
        <v>288.75200000000001</v>
      </c>
      <c r="H74" s="29">
        <f>F74+G74</f>
        <v>1770.54</v>
      </c>
      <c r="I74" s="26">
        <f>F74/C74*100-100</f>
        <v>1.2980585179108459</v>
      </c>
      <c r="J74" s="26">
        <f>G74/D74*100-100</f>
        <v>22.093868921775893</v>
      </c>
      <c r="K74" s="26">
        <f>H74/E74*100-100</f>
        <v>4.1923144824339289</v>
      </c>
    </row>
    <row r="75" spans="1:11" ht="30.6" customHeight="1">
      <c r="A75" s="44" t="s">
        <v>38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ht="60" customHeight="1">
      <c r="A76" s="46" t="s">
        <v>56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</row>
    <row r="77" spans="1:11" s="14" customFormat="1" ht="13.8">
      <c r="A77" s="13" t="s">
        <v>109</v>
      </c>
      <c r="B77" s="13" t="s">
        <v>110</v>
      </c>
      <c r="C77" s="7"/>
      <c r="D77" s="7"/>
      <c r="E77" s="7"/>
      <c r="F77" s="7"/>
      <c r="G77" s="7"/>
      <c r="H77" s="7"/>
      <c r="I77" s="12"/>
      <c r="J77" s="12"/>
      <c r="K77" s="12"/>
    </row>
    <row r="78" spans="1:11" s="14" customFormat="1" ht="27.6">
      <c r="A78" s="13"/>
      <c r="B78" s="25" t="s">
        <v>68</v>
      </c>
      <c r="C78" s="7">
        <v>1</v>
      </c>
      <c r="D78" s="7"/>
      <c r="E78" s="7">
        <f>C78+D78</f>
        <v>1</v>
      </c>
      <c r="F78" s="7">
        <v>1</v>
      </c>
      <c r="G78" s="7"/>
      <c r="H78" s="7">
        <f>F78+G78</f>
        <v>1</v>
      </c>
      <c r="I78" s="12">
        <f t="shared" ref="I78:I81" si="35">F78/C78*100-100</f>
        <v>0</v>
      </c>
      <c r="J78" s="12"/>
      <c r="K78" s="12">
        <f t="shared" ref="K78:K81" si="36">H78/E78*100-100</f>
        <v>0</v>
      </c>
    </row>
    <row r="79" spans="1:11" s="14" customFormat="1" ht="41.4">
      <c r="A79" s="13"/>
      <c r="B79" s="25" t="s">
        <v>144</v>
      </c>
      <c r="C79" s="7">
        <v>29</v>
      </c>
      <c r="D79" s="7"/>
      <c r="E79" s="7">
        <f t="shared" ref="E79:E81" si="37">C79+D79</f>
        <v>29</v>
      </c>
      <c r="F79" s="7">
        <v>39</v>
      </c>
      <c r="G79" s="7"/>
      <c r="H79" s="7">
        <f t="shared" ref="H79:H81" si="38">F79+G79</f>
        <v>39</v>
      </c>
      <c r="I79" s="12">
        <f t="shared" si="35"/>
        <v>34.482758620689651</v>
      </c>
      <c r="J79" s="12"/>
      <c r="K79" s="12">
        <f t="shared" si="36"/>
        <v>34.482758620689651</v>
      </c>
    </row>
    <row r="80" spans="1:11" s="14" customFormat="1" ht="13.8">
      <c r="A80" s="13"/>
      <c r="B80" s="25" t="s">
        <v>69</v>
      </c>
      <c r="C80" s="7">
        <v>29</v>
      </c>
      <c r="D80" s="7"/>
      <c r="E80" s="7">
        <f t="shared" si="37"/>
        <v>29</v>
      </c>
      <c r="F80" s="7">
        <v>39</v>
      </c>
      <c r="G80" s="7"/>
      <c r="H80" s="7">
        <f t="shared" si="38"/>
        <v>39</v>
      </c>
      <c r="I80" s="12">
        <f t="shared" si="35"/>
        <v>34.482758620689651</v>
      </c>
      <c r="J80" s="12"/>
      <c r="K80" s="12">
        <f t="shared" si="36"/>
        <v>34.482758620689651</v>
      </c>
    </row>
    <row r="81" spans="1:11" s="14" customFormat="1" ht="27.6">
      <c r="A81" s="13"/>
      <c r="B81" s="25" t="s">
        <v>70</v>
      </c>
      <c r="C81" s="7">
        <v>12.5</v>
      </c>
      <c r="D81" s="7">
        <v>1</v>
      </c>
      <c r="E81" s="7">
        <f t="shared" si="37"/>
        <v>13.5</v>
      </c>
      <c r="F81" s="7">
        <v>13</v>
      </c>
      <c r="G81" s="7">
        <v>0.5</v>
      </c>
      <c r="H81" s="7">
        <f t="shared" si="38"/>
        <v>13.5</v>
      </c>
      <c r="I81" s="12">
        <f t="shared" si="35"/>
        <v>4</v>
      </c>
      <c r="J81" s="12">
        <f>G81/D81*100-100</f>
        <v>-50</v>
      </c>
      <c r="K81" s="12">
        <f t="shared" si="36"/>
        <v>0</v>
      </c>
    </row>
    <row r="82" spans="1:11" s="14" customFormat="1" ht="13.8">
      <c r="A82" s="13" t="s">
        <v>111</v>
      </c>
      <c r="B82" s="13" t="s">
        <v>112</v>
      </c>
      <c r="C82" s="17"/>
      <c r="D82" s="17"/>
      <c r="E82" s="17"/>
      <c r="F82" s="17"/>
      <c r="G82" s="17"/>
      <c r="H82" s="17"/>
      <c r="I82" s="12"/>
      <c r="J82" s="12"/>
      <c r="K82" s="12"/>
    </row>
    <row r="83" spans="1:11" s="14" customFormat="1" ht="55.2">
      <c r="A83" s="13"/>
      <c r="B83" s="27" t="s">
        <v>71</v>
      </c>
      <c r="C83" s="7">
        <v>2175</v>
      </c>
      <c r="D83" s="7"/>
      <c r="E83" s="7">
        <f>C83+D83</f>
        <v>2175</v>
      </c>
      <c r="F83" s="7">
        <v>2581</v>
      </c>
      <c r="G83" s="7"/>
      <c r="H83" s="7">
        <f>F83+G83</f>
        <v>2581</v>
      </c>
      <c r="I83" s="12">
        <f t="shared" ref="I83" si="39">F83/C83*100-100</f>
        <v>18.666666666666671</v>
      </c>
      <c r="J83" s="12"/>
      <c r="K83" s="12">
        <f t="shared" ref="K83" si="40">H83/E83*100-100</f>
        <v>18.666666666666671</v>
      </c>
    </row>
    <row r="84" spans="1:11" s="14" customFormat="1" ht="13.8">
      <c r="A84" s="13" t="s">
        <v>113</v>
      </c>
      <c r="B84" s="13" t="s">
        <v>114</v>
      </c>
      <c r="C84" s="17"/>
      <c r="D84" s="17"/>
      <c r="E84" s="17"/>
      <c r="F84" s="17"/>
      <c r="G84" s="17"/>
      <c r="H84" s="17"/>
      <c r="I84" s="18"/>
      <c r="J84" s="12"/>
      <c r="K84" s="12"/>
    </row>
    <row r="85" spans="1:11" s="14" customFormat="1" ht="60" customHeight="1">
      <c r="A85" s="13"/>
      <c r="B85" s="25" t="s">
        <v>73</v>
      </c>
      <c r="C85" s="7">
        <v>141.38</v>
      </c>
      <c r="D85" s="7"/>
      <c r="E85" s="7">
        <f>C85+D85</f>
        <v>141.38</v>
      </c>
      <c r="F85" s="7">
        <v>178.44</v>
      </c>
      <c r="G85" s="7"/>
      <c r="H85" s="7">
        <f>F85+G85</f>
        <v>178.44</v>
      </c>
      <c r="I85" s="12">
        <f t="shared" ref="I85" si="41">F85/C85*100-100</f>
        <v>26.213042863205544</v>
      </c>
      <c r="J85" s="12"/>
      <c r="K85" s="12">
        <f t="shared" ref="K85" si="42">H85/E85*100-100</f>
        <v>26.213042863205544</v>
      </c>
    </row>
    <row r="86" spans="1:11" s="14" customFormat="1" ht="69">
      <c r="A86" s="13"/>
      <c r="B86" s="25" t="s">
        <v>74</v>
      </c>
      <c r="C86" s="7">
        <v>1.89</v>
      </c>
      <c r="D86" s="7"/>
      <c r="E86" s="7">
        <f t="shared" ref="E86:E87" si="43">C86+D86</f>
        <v>1.89</v>
      </c>
      <c r="F86" s="7">
        <v>2.7</v>
      </c>
      <c r="G86" s="7"/>
      <c r="H86" s="7">
        <f t="shared" ref="H86:H87" si="44">F86+G86</f>
        <v>2.7</v>
      </c>
      <c r="I86" s="12">
        <f t="shared" ref="I86:I87" si="45">F86/C86*100-100</f>
        <v>42.85714285714289</v>
      </c>
      <c r="J86" s="12"/>
      <c r="K86" s="12">
        <f t="shared" ref="K86:K87" si="46">H86/E86*100-100</f>
        <v>42.85714285714289</v>
      </c>
    </row>
    <row r="87" spans="1:11" ht="27.6">
      <c r="A87" s="9"/>
      <c r="B87" s="25" t="s">
        <v>75</v>
      </c>
      <c r="C87" s="7">
        <v>1462757</v>
      </c>
      <c r="D87" s="7">
        <v>236458</v>
      </c>
      <c r="E87" s="7">
        <f t="shared" si="43"/>
        <v>1699215</v>
      </c>
      <c r="F87" s="7">
        <v>1481788</v>
      </c>
      <c r="G87" s="7">
        <v>288752</v>
      </c>
      <c r="H87" s="7">
        <f t="shared" si="44"/>
        <v>1770540</v>
      </c>
      <c r="I87" s="12">
        <f t="shared" si="45"/>
        <v>1.3010363307097492</v>
      </c>
      <c r="J87" s="12">
        <f>G87/D87*100-100</f>
        <v>22.115555405188232</v>
      </c>
      <c r="K87" s="12">
        <f t="shared" si="46"/>
        <v>4.1975265048860706</v>
      </c>
    </row>
    <row r="88" spans="1:11" ht="41.4">
      <c r="A88" s="9"/>
      <c r="B88" s="25" t="s">
        <v>76</v>
      </c>
      <c r="C88" s="7">
        <v>4819.22</v>
      </c>
      <c r="D88" s="7">
        <v>5721.6</v>
      </c>
      <c r="E88" s="7">
        <v>4886.0600000000004</v>
      </c>
      <c r="F88" s="7">
        <v>5567.28</v>
      </c>
      <c r="G88" s="7">
        <v>6947.05</v>
      </c>
      <c r="H88" s="7">
        <v>4494.92</v>
      </c>
      <c r="I88" s="12">
        <f t="shared" ref="I88" si="47">F88/C88*100-100</f>
        <v>15.52242894078293</v>
      </c>
      <c r="J88" s="12">
        <f>G88/D88*100-100</f>
        <v>21.41796001118567</v>
      </c>
      <c r="K88" s="12">
        <f t="shared" ref="K88" si="48">H88/E88*100-100</f>
        <v>-8.0052230222305951</v>
      </c>
    </row>
    <row r="89" spans="1:11" ht="13.8">
      <c r="A89" s="13">
        <v>4</v>
      </c>
      <c r="B89" s="23" t="s">
        <v>55</v>
      </c>
      <c r="C89" s="7"/>
      <c r="D89" s="7"/>
      <c r="E89" s="7"/>
      <c r="F89" s="7"/>
      <c r="G89" s="7"/>
      <c r="H89" s="7"/>
      <c r="I89" s="12"/>
      <c r="J89" s="12"/>
      <c r="K89" s="12"/>
    </row>
    <row r="90" spans="1:11" ht="82.8">
      <c r="A90" s="21"/>
      <c r="B90" s="25" t="s">
        <v>72</v>
      </c>
      <c r="C90" s="7">
        <v>58</v>
      </c>
      <c r="D90" s="7"/>
      <c r="E90" s="7">
        <f t="shared" ref="E90" si="49">C90+D90</f>
        <v>58</v>
      </c>
      <c r="F90" s="7">
        <v>167.82</v>
      </c>
      <c r="G90" s="7"/>
      <c r="H90" s="7">
        <f t="shared" ref="H90" si="50">F90+G90</f>
        <v>167.82</v>
      </c>
      <c r="I90" s="12">
        <f t="shared" ref="I90" si="51">F90/C90*100-100</f>
        <v>189.34482758620692</v>
      </c>
      <c r="J90" s="12"/>
      <c r="K90" s="12">
        <f t="shared" ref="K90" si="52">H90/E90*100-100</f>
        <v>189.34482758620692</v>
      </c>
    </row>
    <row r="91" spans="1:11" ht="69">
      <c r="A91" s="21"/>
      <c r="B91" s="25" t="s">
        <v>140</v>
      </c>
      <c r="C91" s="7">
        <v>170.6</v>
      </c>
      <c r="D91" s="7"/>
      <c r="E91" s="7">
        <f t="shared" ref="E91:E92" si="53">C91+D91</f>
        <v>170.6</v>
      </c>
      <c r="F91" s="7">
        <v>134.47999999999999</v>
      </c>
      <c r="G91" s="7"/>
      <c r="H91" s="7">
        <f t="shared" ref="H91:H92" si="54">F91+G91</f>
        <v>134.47999999999999</v>
      </c>
      <c r="I91" s="12">
        <f t="shared" ref="I91:I92" si="55">F91/C91*100-100</f>
        <v>-21.172332942555698</v>
      </c>
      <c r="J91" s="12"/>
      <c r="K91" s="12">
        <f t="shared" ref="K91:K92" si="56">H91/E91*100-100</f>
        <v>-21.172332942555698</v>
      </c>
    </row>
    <row r="92" spans="1:11" ht="13.8">
      <c r="A92" s="28"/>
      <c r="B92" s="25" t="s">
        <v>69</v>
      </c>
      <c r="C92" s="7">
        <v>170.6</v>
      </c>
      <c r="D92" s="7"/>
      <c r="E92" s="7">
        <f t="shared" si="53"/>
        <v>170.6</v>
      </c>
      <c r="F92" s="7">
        <v>134.47999999999999</v>
      </c>
      <c r="G92" s="7"/>
      <c r="H92" s="7">
        <f t="shared" si="54"/>
        <v>134.47999999999999</v>
      </c>
      <c r="I92" s="12">
        <f t="shared" si="55"/>
        <v>-21.172332942555698</v>
      </c>
      <c r="J92" s="12"/>
      <c r="K92" s="12">
        <f t="shared" si="56"/>
        <v>-21.172332942555698</v>
      </c>
    </row>
    <row r="93" spans="1:11" ht="17.399999999999999" customHeight="1">
      <c r="A93" s="44" t="s">
        <v>37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</row>
    <row r="94" spans="1:11" ht="45.6" customHeight="1">
      <c r="A94" s="46" t="s">
        <v>139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</row>
    <row r="95" spans="1:11" ht="13.8" customHeight="1">
      <c r="A95" s="47" t="s">
        <v>118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</row>
    <row r="96" spans="1:11" ht="13.2" customHeight="1">
      <c r="A96" s="48" t="s">
        <v>39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</row>
    <row r="97" spans="1:11" ht="15" customHeight="1">
      <c r="A97" s="59" t="s">
        <v>51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</row>
    <row r="98" spans="1:11" ht="72">
      <c r="A98" s="9" t="s">
        <v>119</v>
      </c>
      <c r="B98" s="9" t="s">
        <v>85</v>
      </c>
      <c r="C98" s="11" t="s">
        <v>40</v>
      </c>
      <c r="D98" s="11" t="s">
        <v>41</v>
      </c>
      <c r="E98" s="11" t="s">
        <v>42</v>
      </c>
      <c r="F98" s="11" t="s">
        <v>31</v>
      </c>
      <c r="G98" s="11" t="s">
        <v>43</v>
      </c>
      <c r="H98" s="11" t="s">
        <v>44</v>
      </c>
    </row>
    <row r="99" spans="1:11" ht="13.8">
      <c r="A99" s="9" t="s">
        <v>82</v>
      </c>
      <c r="B99" s="9" t="s">
        <v>93</v>
      </c>
      <c r="C99" s="9" t="s">
        <v>102</v>
      </c>
      <c r="D99" s="9" t="s">
        <v>120</v>
      </c>
      <c r="E99" s="9" t="s">
        <v>121</v>
      </c>
      <c r="F99" s="9" t="s">
        <v>122</v>
      </c>
      <c r="G99" s="9" t="s">
        <v>123</v>
      </c>
      <c r="H99" s="9" t="s">
        <v>124</v>
      </c>
    </row>
    <row r="100" spans="1:11" ht="13.8">
      <c r="A100" s="9" t="s">
        <v>125</v>
      </c>
      <c r="B100" s="9" t="s">
        <v>126</v>
      </c>
      <c r="C100" s="9" t="s">
        <v>87</v>
      </c>
      <c r="D100" s="9"/>
      <c r="E100" s="9"/>
      <c r="F100" s="9">
        <f>E100-D100</f>
        <v>0</v>
      </c>
      <c r="G100" s="9" t="s">
        <v>87</v>
      </c>
      <c r="H100" s="9" t="s">
        <v>87</v>
      </c>
    </row>
    <row r="101" spans="1:11" ht="13.8">
      <c r="A101" s="9"/>
      <c r="B101" s="9" t="s">
        <v>127</v>
      </c>
      <c r="C101" s="9" t="s">
        <v>87</v>
      </c>
      <c r="D101" s="9"/>
      <c r="E101" s="9"/>
      <c r="F101" s="9">
        <f t="shared" ref="F101:F102" si="57">E101-D101</f>
        <v>0</v>
      </c>
      <c r="G101" s="9" t="s">
        <v>87</v>
      </c>
      <c r="H101" s="9" t="s">
        <v>87</v>
      </c>
    </row>
    <row r="102" spans="1:11" ht="27.6">
      <c r="A102" s="9"/>
      <c r="B102" s="9" t="s">
        <v>128</v>
      </c>
      <c r="C102" s="9" t="s">
        <v>87</v>
      </c>
      <c r="D102" s="9"/>
      <c r="E102" s="9"/>
      <c r="F102" s="9">
        <f t="shared" si="57"/>
        <v>0</v>
      </c>
      <c r="G102" s="9" t="s">
        <v>87</v>
      </c>
      <c r="H102" s="9" t="s">
        <v>87</v>
      </c>
    </row>
    <row r="103" spans="1:11" ht="13.8">
      <c r="A103" s="9"/>
      <c r="B103" s="9" t="s">
        <v>129</v>
      </c>
      <c r="C103" s="9" t="s">
        <v>87</v>
      </c>
      <c r="D103" s="9"/>
      <c r="E103" s="9"/>
      <c r="F103" s="9"/>
      <c r="G103" s="9" t="s">
        <v>87</v>
      </c>
      <c r="H103" s="9" t="s">
        <v>87</v>
      </c>
    </row>
    <row r="104" spans="1:11" ht="13.8">
      <c r="A104" s="9"/>
      <c r="B104" s="9" t="s">
        <v>130</v>
      </c>
      <c r="C104" s="9" t="s">
        <v>87</v>
      </c>
      <c r="D104" s="9"/>
      <c r="E104" s="9"/>
      <c r="F104" s="9"/>
      <c r="G104" s="9" t="s">
        <v>87</v>
      </c>
      <c r="H104" s="9" t="s">
        <v>87</v>
      </c>
    </row>
    <row r="105" spans="1:11">
      <c r="A105" s="52" t="s">
        <v>53</v>
      </c>
      <c r="B105" s="51"/>
      <c r="C105" s="51"/>
      <c r="D105" s="51"/>
      <c r="E105" s="51"/>
      <c r="F105" s="51"/>
      <c r="G105" s="51"/>
      <c r="H105" s="51"/>
    </row>
    <row r="106" spans="1:11" ht="13.8">
      <c r="A106" s="9" t="s">
        <v>93</v>
      </c>
      <c r="B106" s="9" t="s">
        <v>131</v>
      </c>
      <c r="C106" s="9" t="s">
        <v>87</v>
      </c>
      <c r="D106" s="9"/>
      <c r="E106" s="9"/>
      <c r="F106" s="9">
        <f t="shared" ref="F106" si="58">E106-D106</f>
        <v>0</v>
      </c>
      <c r="G106" s="9" t="s">
        <v>87</v>
      </c>
      <c r="H106" s="9" t="s">
        <v>87</v>
      </c>
    </row>
    <row r="107" spans="1:11">
      <c r="A107" s="52" t="s">
        <v>60</v>
      </c>
      <c r="B107" s="51"/>
      <c r="C107" s="51"/>
      <c r="D107" s="51"/>
      <c r="E107" s="51"/>
      <c r="F107" s="51"/>
      <c r="G107" s="51"/>
      <c r="H107" s="51"/>
    </row>
    <row r="108" spans="1:11">
      <c r="A108" s="51" t="s">
        <v>132</v>
      </c>
      <c r="B108" s="51"/>
      <c r="C108" s="51"/>
      <c r="D108" s="51"/>
      <c r="E108" s="51"/>
      <c r="F108" s="51"/>
      <c r="G108" s="51"/>
      <c r="H108" s="51"/>
    </row>
    <row r="109" spans="1:11" ht="13.8">
      <c r="A109" s="9" t="s">
        <v>95</v>
      </c>
      <c r="B109" s="9" t="s">
        <v>133</v>
      </c>
      <c r="C109" s="9"/>
      <c r="D109" s="9"/>
      <c r="E109" s="9"/>
      <c r="F109" s="9"/>
      <c r="G109" s="9"/>
      <c r="H109" s="9"/>
    </row>
    <row r="110" spans="1:11" ht="13.8">
      <c r="A110" s="9"/>
      <c r="B110" s="9" t="s">
        <v>134</v>
      </c>
      <c r="C110" s="9"/>
      <c r="D110" s="9"/>
      <c r="E110" s="9"/>
      <c r="F110" s="9">
        <f t="shared" ref="F110" si="59">E110-D110</f>
        <v>0</v>
      </c>
      <c r="G110" s="9"/>
      <c r="H110" s="9"/>
    </row>
    <row r="111" spans="1:11" ht="13.8" thickBot="1">
      <c r="A111" s="53" t="s">
        <v>135</v>
      </c>
      <c r="B111" s="54"/>
      <c r="C111" s="54"/>
      <c r="D111" s="54"/>
      <c r="E111" s="54"/>
      <c r="F111" s="54"/>
      <c r="G111" s="54"/>
      <c r="H111" s="55"/>
    </row>
    <row r="112" spans="1:11" ht="27.6">
      <c r="A112" s="9"/>
      <c r="B112" s="10" t="s">
        <v>54</v>
      </c>
      <c r="C112" s="9"/>
      <c r="D112" s="9"/>
      <c r="E112" s="9"/>
      <c r="F112" s="9">
        <f t="shared" ref="F112" si="60">E112-D112</f>
        <v>0</v>
      </c>
      <c r="G112" s="9"/>
      <c r="H112" s="9"/>
    </row>
    <row r="113" spans="1:11" ht="27.6">
      <c r="A113" s="9"/>
      <c r="B113" s="9" t="s">
        <v>136</v>
      </c>
      <c r="C113" s="9"/>
      <c r="D113" s="9"/>
      <c r="E113" s="9"/>
      <c r="F113" s="9"/>
      <c r="G113" s="9"/>
      <c r="H113" s="9"/>
    </row>
    <row r="114" spans="1:11" ht="27.6">
      <c r="A114" s="9" t="s">
        <v>96</v>
      </c>
      <c r="B114" s="9" t="s">
        <v>137</v>
      </c>
      <c r="C114" s="9" t="s">
        <v>87</v>
      </c>
      <c r="D114" s="9"/>
      <c r="E114" s="9"/>
      <c r="F114" s="9"/>
      <c r="G114" s="9" t="s">
        <v>87</v>
      </c>
      <c r="H114" s="9" t="s">
        <v>87</v>
      </c>
    </row>
    <row r="115" spans="1:11" ht="22.8" customHeight="1">
      <c r="A115" s="49" t="s">
        <v>138</v>
      </c>
      <c r="B115" s="49"/>
      <c r="C115" s="49"/>
      <c r="D115" s="49"/>
      <c r="E115" s="49"/>
      <c r="F115" s="49"/>
      <c r="G115" s="49"/>
      <c r="H115" s="49"/>
      <c r="I115" s="49"/>
      <c r="J115" s="49"/>
      <c r="K115" s="49"/>
    </row>
    <row r="116" spans="1:11" ht="16.8" customHeight="1">
      <c r="A116" s="50" t="s">
        <v>149</v>
      </c>
      <c r="B116" s="50"/>
      <c r="C116" s="50"/>
      <c r="D116" s="50"/>
      <c r="E116" s="50"/>
      <c r="F116" s="50"/>
      <c r="G116" s="50"/>
      <c r="H116" s="50"/>
      <c r="I116" s="50"/>
      <c r="J116" s="50"/>
      <c r="K116" s="50"/>
    </row>
    <row r="117" spans="1:11" ht="18" customHeight="1">
      <c r="A117" s="50" t="s">
        <v>45</v>
      </c>
      <c r="B117" s="56"/>
      <c r="C117" s="56"/>
      <c r="D117" s="56"/>
      <c r="E117" s="56"/>
      <c r="F117" s="56"/>
      <c r="G117" s="56"/>
      <c r="H117" s="56"/>
      <c r="I117" s="56"/>
      <c r="J117" s="56"/>
      <c r="K117" s="56"/>
    </row>
    <row r="118" spans="1:11" ht="30" customHeight="1">
      <c r="A118" s="57" t="s">
        <v>150</v>
      </c>
      <c r="B118" s="58"/>
      <c r="C118" s="58"/>
      <c r="D118" s="58"/>
      <c r="E118" s="58"/>
      <c r="F118" s="58"/>
      <c r="G118" s="58"/>
      <c r="H118" s="58"/>
      <c r="I118" s="58"/>
      <c r="J118" s="58"/>
      <c r="K118" s="58"/>
    </row>
    <row r="119" spans="1:11" ht="76.8" customHeight="1">
      <c r="A119" s="50" t="s">
        <v>151</v>
      </c>
      <c r="B119" s="50"/>
      <c r="C119" s="50"/>
      <c r="D119" s="50"/>
      <c r="E119" s="50"/>
      <c r="F119" s="50"/>
      <c r="G119" s="50"/>
      <c r="H119" s="50"/>
      <c r="I119" s="50"/>
      <c r="J119" s="50"/>
      <c r="K119" s="50"/>
    </row>
    <row r="120" spans="1:11" ht="48.6" customHeight="1">
      <c r="A120" s="50" t="s">
        <v>152</v>
      </c>
      <c r="B120" s="50"/>
      <c r="C120" s="50"/>
      <c r="D120" s="50"/>
      <c r="E120" s="50"/>
      <c r="F120" s="50"/>
      <c r="G120" s="50"/>
      <c r="H120" s="50"/>
      <c r="I120" s="50"/>
      <c r="J120" s="50"/>
      <c r="K120" s="50"/>
    </row>
    <row r="121" spans="1:11" ht="47.4" customHeight="1">
      <c r="A121" s="50" t="s">
        <v>153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</row>
    <row r="122" spans="1:11" ht="19.2" customHeight="1">
      <c r="B122" s="19" t="s">
        <v>63</v>
      </c>
      <c r="C122" s="19"/>
      <c r="D122" s="19"/>
      <c r="E122" s="31" t="s">
        <v>64</v>
      </c>
      <c r="F122" s="31"/>
      <c r="G122" s="31"/>
    </row>
  </sheetData>
  <mergeCells count="73">
    <mergeCell ref="A121:K121"/>
    <mergeCell ref="E122:G122"/>
    <mergeCell ref="A115:K115"/>
    <mergeCell ref="A116:K116"/>
    <mergeCell ref="A117:K117"/>
    <mergeCell ref="A118:K118"/>
    <mergeCell ref="A119:K119"/>
    <mergeCell ref="A120:K120"/>
    <mergeCell ref="A111:H111"/>
    <mergeCell ref="A72:K72"/>
    <mergeCell ref="A75:K75"/>
    <mergeCell ref="A76:K76"/>
    <mergeCell ref="A93:K93"/>
    <mergeCell ref="A94:K94"/>
    <mergeCell ref="A95:K95"/>
    <mergeCell ref="A96:K96"/>
    <mergeCell ref="A97:K97"/>
    <mergeCell ref="A105:H105"/>
    <mergeCell ref="A107:H107"/>
    <mergeCell ref="A108:H108"/>
    <mergeCell ref="A71:K71"/>
    <mergeCell ref="A63:K63"/>
    <mergeCell ref="A64:K64"/>
    <mergeCell ref="A65:K65"/>
    <mergeCell ref="A66:K66"/>
    <mergeCell ref="A67:K67"/>
    <mergeCell ref="A68:A69"/>
    <mergeCell ref="B68:B69"/>
    <mergeCell ref="C68:E68"/>
    <mergeCell ref="F68:H68"/>
    <mergeCell ref="I68:K68"/>
    <mergeCell ref="A51:K51"/>
    <mergeCell ref="C52:E52"/>
    <mergeCell ref="F52:H52"/>
    <mergeCell ref="I52:K52"/>
    <mergeCell ref="A57:K57"/>
    <mergeCell ref="C43:E43"/>
    <mergeCell ref="F43:H43"/>
    <mergeCell ref="I43:K43"/>
    <mergeCell ref="A48:K48"/>
    <mergeCell ref="C49:E49"/>
    <mergeCell ref="F49:H49"/>
    <mergeCell ref="I49:K49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H1:K1"/>
    <mergeCell ref="H2:K2"/>
    <mergeCell ref="A3:K3"/>
    <mergeCell ref="D4:K4"/>
    <mergeCell ref="D5:K5"/>
    <mergeCell ref="C58:E58"/>
    <mergeCell ref="F58:H58"/>
    <mergeCell ref="I58:K58"/>
    <mergeCell ref="A62:K62"/>
    <mergeCell ref="D6:K6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</mergeCells>
  <pageMargins left="0.70866141732283472" right="0.70866141732283472" top="0.74803149606299213" bottom="0.31496062992125984" header="0.31496062992125984" footer="0.31496062992125984"/>
  <pageSetup paperSize="9" orientation="landscape" verticalDpi="0" r:id="rId1"/>
  <rowBreaks count="4" manualBreakCount="4">
    <brk id="22" max="10" man="1"/>
    <brk id="48" max="16383" man="1"/>
    <brk id="5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5061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2019-09-03T08:42:57Z</cp:lastPrinted>
  <dcterms:created xsi:type="dcterms:W3CDTF">2019-07-18T07:25:18Z</dcterms:created>
  <dcterms:modified xsi:type="dcterms:W3CDTF">2019-09-04T05:25:50Z</dcterms:modified>
</cp:coreProperties>
</file>